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0730" windowHeight="9780" activeTab="2"/>
  </bookViews>
  <sheets>
    <sheet name="Desempeño P" sheetId="1" r:id="rId1"/>
    <sheet name="Tablas" sheetId="2" state="hidden" r:id="rId2"/>
    <sheet name="Fichas técnicas" sheetId="3" r:id="rId3"/>
    <sheet name="Hoja1"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'Desempeño P'!$A$1:$E$44</definedName>
    <definedName name="_xlnm._FilterDatabase" localSheetId="2" hidden="1">'Fichas técnicas'!$A$1:$T$1</definedName>
  </definedNames>
  <calcPr calcId="145621"/>
</workbook>
</file>

<file path=xl/calcChain.xml><?xml version="1.0" encoding="utf-8"?>
<calcChain xmlns="http://schemas.openxmlformats.org/spreadsheetml/2006/main">
  <c r="AR13" i="1" l="1"/>
  <c r="AQ13" i="1"/>
  <c r="AR12" i="1"/>
  <c r="AQ12" i="1"/>
  <c r="AR11" i="1"/>
  <c r="AQ11" i="1"/>
  <c r="AO11" i="1"/>
  <c r="AJ13" i="1"/>
  <c r="AI13" i="1"/>
  <c r="AJ12" i="1"/>
  <c r="AI12" i="1"/>
  <c r="AJ11" i="1"/>
  <c r="AI11" i="1"/>
  <c r="AG11" i="1"/>
  <c r="T16" i="1" l="1"/>
  <c r="S16" i="1"/>
  <c r="T15" i="1"/>
  <c r="S15" i="1"/>
  <c r="T14" i="1"/>
  <c r="S14" i="1"/>
  <c r="Q14" i="1"/>
  <c r="E14" i="1"/>
  <c r="L16" i="1"/>
  <c r="K16" i="1"/>
  <c r="L15" i="1"/>
  <c r="K15" i="1"/>
  <c r="L14" i="1"/>
  <c r="K14" i="1"/>
  <c r="I14" i="1"/>
  <c r="AR31" i="1" l="1"/>
  <c r="AQ31" i="1"/>
  <c r="AR30" i="1"/>
  <c r="AQ30" i="1"/>
  <c r="AR29" i="1"/>
  <c r="AQ29" i="1"/>
  <c r="AO29" i="1"/>
  <c r="AJ31" i="1"/>
  <c r="AI31" i="1"/>
  <c r="AJ30" i="1"/>
  <c r="AI30" i="1"/>
  <c r="AJ29" i="1"/>
  <c r="AI29" i="1"/>
  <c r="AG29" i="1"/>
  <c r="T31" i="1" l="1"/>
  <c r="S31" i="1"/>
  <c r="T30" i="1"/>
  <c r="S30" i="1"/>
  <c r="T29" i="1"/>
  <c r="S29" i="1"/>
  <c r="L31" i="1"/>
  <c r="K31" i="1"/>
  <c r="L30" i="1"/>
  <c r="K30" i="1"/>
  <c r="L29" i="1"/>
  <c r="K29" i="1"/>
  <c r="I29" i="1"/>
  <c r="Q29" i="1"/>
  <c r="E29" i="1"/>
  <c r="AB31" i="1"/>
  <c r="AA31" i="1"/>
  <c r="AB30" i="1"/>
  <c r="AA30" i="1"/>
  <c r="AB29" i="1"/>
  <c r="AA29" i="1"/>
  <c r="Y29" i="1"/>
  <c r="E41" i="1" l="1"/>
  <c r="E38" i="1"/>
  <c r="E32" i="1"/>
  <c r="E5" i="1"/>
  <c r="E8" i="1"/>
  <c r="E17" i="1"/>
  <c r="E20" i="1"/>
  <c r="E26" i="1"/>
  <c r="E23" i="1"/>
  <c r="AR25" i="1"/>
  <c r="AQ25" i="1"/>
  <c r="AR24" i="1"/>
  <c r="AQ24" i="1"/>
  <c r="AR23" i="1"/>
  <c r="AQ23" i="1"/>
  <c r="AO23" i="1"/>
  <c r="AJ25" i="1"/>
  <c r="AI25" i="1"/>
  <c r="AJ24" i="1"/>
  <c r="AI24" i="1"/>
  <c r="AJ23" i="1"/>
  <c r="AI23" i="1"/>
  <c r="AG23" i="1"/>
  <c r="AB25" i="1" l="1"/>
  <c r="AA25" i="1"/>
  <c r="AB24" i="1"/>
  <c r="AA24" i="1"/>
  <c r="AB23" i="1"/>
  <c r="AA23" i="1"/>
  <c r="Y23" i="1"/>
  <c r="T25" i="1"/>
  <c r="S25" i="1"/>
  <c r="T24" i="1"/>
  <c r="S24" i="1"/>
  <c r="T23" i="1"/>
  <c r="S23" i="1"/>
  <c r="Q23" i="1"/>
  <c r="AB34" i="1"/>
  <c r="AA34" i="1"/>
  <c r="AB33" i="1"/>
  <c r="AA33" i="1"/>
  <c r="AB32" i="1"/>
  <c r="AA32" i="1"/>
  <c r="Y32" i="1" l="1"/>
  <c r="U32" i="1"/>
  <c r="T34" i="1"/>
  <c r="S34" i="1"/>
  <c r="T33" i="1"/>
  <c r="S33" i="1"/>
  <c r="T32" i="1"/>
  <c r="S32" i="1"/>
  <c r="Q32" i="1"/>
  <c r="L34" i="1"/>
  <c r="K34" i="1"/>
  <c r="L33" i="1"/>
  <c r="K33" i="1"/>
  <c r="L32" i="1"/>
  <c r="K32" i="1"/>
  <c r="I32" i="1"/>
  <c r="M23" i="1" l="1"/>
  <c r="U41" i="1" l="1"/>
  <c r="T43" i="1"/>
  <c r="S43" i="1"/>
  <c r="T42" i="1"/>
  <c r="S42" i="1"/>
  <c r="T41" i="1"/>
  <c r="S41" i="1"/>
  <c r="AB22" i="1" l="1"/>
  <c r="AA22" i="1"/>
  <c r="AB21" i="1"/>
  <c r="AA21" i="1"/>
  <c r="AB20" i="1"/>
  <c r="AA20" i="1"/>
  <c r="Y20" i="1"/>
  <c r="AJ19" i="1" l="1"/>
  <c r="AI19" i="1"/>
  <c r="AJ18" i="1"/>
  <c r="AI18" i="1"/>
  <c r="AJ17" i="1"/>
  <c r="AI17" i="1"/>
  <c r="AG17" i="1"/>
  <c r="AC8" i="1" l="1"/>
  <c r="AB10" i="1" l="1"/>
  <c r="AA10" i="1"/>
  <c r="AB9" i="1"/>
  <c r="AA9" i="1"/>
  <c r="AB8" i="1"/>
  <c r="AA8" i="1"/>
  <c r="Y8" i="1"/>
  <c r="L7" i="1" l="1"/>
  <c r="K7" i="1"/>
  <c r="L6" i="1" l="1"/>
  <c r="K6" i="1"/>
  <c r="L5" i="1"/>
  <c r="K5" i="1"/>
  <c r="I5" i="1" l="1"/>
  <c r="E44" i="1"/>
  <c r="AB7" i="1" l="1"/>
  <c r="AA7" i="1"/>
  <c r="AB6" i="1"/>
  <c r="AA6" i="1"/>
  <c r="AB5" i="1"/>
  <c r="AA5" i="1"/>
  <c r="AC5" i="1"/>
  <c r="Y5" i="1"/>
  <c r="U5" i="1" l="1"/>
  <c r="T7" i="1" l="1"/>
  <c r="S7" i="1"/>
  <c r="T6" i="1"/>
  <c r="S6" i="1"/>
  <c r="T5" i="1"/>
  <c r="S5" i="1"/>
  <c r="Q5" i="1"/>
  <c r="Q41" i="1" l="1"/>
  <c r="L43" i="1" l="1"/>
  <c r="K43" i="1"/>
  <c r="L42" i="1"/>
  <c r="K42" i="1"/>
  <c r="L41" i="1"/>
  <c r="K41" i="1"/>
  <c r="I41" i="1"/>
  <c r="AB28" i="1"/>
  <c r="AA28" i="1"/>
  <c r="AB27" i="1"/>
  <c r="AA27" i="1"/>
  <c r="AB26" i="1"/>
  <c r="AA26" i="1"/>
  <c r="Y26" i="1"/>
  <c r="Q26" i="1"/>
  <c r="S28" i="1"/>
  <c r="T26" i="1"/>
  <c r="T28" i="1"/>
  <c r="T27" i="1"/>
  <c r="S27" i="1"/>
  <c r="S26" i="1"/>
  <c r="I26" i="1"/>
  <c r="L28" i="1"/>
  <c r="K28" i="1"/>
  <c r="L27" i="1"/>
  <c r="K27" i="1"/>
  <c r="L26" i="1"/>
  <c r="K26" i="1"/>
  <c r="L25" i="1"/>
  <c r="K25" i="1"/>
  <c r="L24" i="1"/>
  <c r="K24" i="1"/>
  <c r="L23" i="1"/>
  <c r="K23" i="1"/>
  <c r="I23" i="1"/>
  <c r="T22" i="1"/>
  <c r="S22" i="1"/>
  <c r="T21" i="1"/>
  <c r="S21" i="1"/>
  <c r="T20" i="1"/>
  <c r="S20" i="1"/>
  <c r="Q20" i="1"/>
  <c r="L22" i="1"/>
  <c r="K22" i="1"/>
  <c r="L21" i="1"/>
  <c r="K21" i="1"/>
  <c r="L20" i="1"/>
  <c r="K20" i="1"/>
  <c r="I20" i="1"/>
  <c r="AB19" i="1"/>
  <c r="AA19" i="1"/>
  <c r="AB18" i="1"/>
  <c r="AA18" i="1"/>
  <c r="AB17" i="1"/>
  <c r="AA17" i="1"/>
  <c r="Y17" i="1"/>
  <c r="T19" i="1"/>
  <c r="S19" i="1"/>
  <c r="T18" i="1"/>
  <c r="S18" i="1"/>
  <c r="T17" i="1"/>
  <c r="S17" i="1"/>
  <c r="Q17" i="1"/>
  <c r="L19" i="1"/>
  <c r="K19" i="1"/>
  <c r="L18" i="1"/>
  <c r="K18" i="1"/>
  <c r="L17" i="1"/>
  <c r="K17" i="1"/>
  <c r="I17" i="1"/>
  <c r="AB13" i="1"/>
  <c r="AA13" i="1"/>
  <c r="AB12" i="1"/>
  <c r="AA12" i="1"/>
  <c r="AB11" i="1"/>
  <c r="AA11" i="1"/>
  <c r="Y11" i="1"/>
  <c r="T13" i="1"/>
  <c r="S13" i="1"/>
  <c r="T12" i="1"/>
  <c r="S12" i="1"/>
  <c r="T11" i="1"/>
  <c r="S11" i="1"/>
  <c r="Q11" i="1"/>
  <c r="L13" i="1"/>
  <c r="K13" i="1"/>
  <c r="L12" i="1"/>
  <c r="K12" i="1"/>
  <c r="L11" i="1"/>
  <c r="K11" i="1"/>
  <c r="I11" i="1"/>
  <c r="Q8" i="1"/>
  <c r="T10" i="1"/>
  <c r="S10" i="1"/>
  <c r="T9" i="1"/>
  <c r="S9" i="1"/>
  <c r="T8" i="1"/>
  <c r="S8" i="1"/>
  <c r="I8" i="1"/>
  <c r="L10" i="1"/>
  <c r="K10" i="1"/>
  <c r="L9" i="1"/>
  <c r="K9" i="1"/>
  <c r="L8" i="1"/>
  <c r="K8" i="1"/>
  <c r="H1" i="1" l="1"/>
  <c r="AK11" i="1" l="1"/>
  <c r="AS11" i="1"/>
  <c r="U14" i="1"/>
  <c r="M14" i="1"/>
  <c r="U29" i="1"/>
  <c r="AS29" i="1"/>
  <c r="M29" i="1"/>
  <c r="AK29" i="1"/>
  <c r="AC29" i="1"/>
  <c r="AS23" i="1"/>
  <c r="U23" i="1"/>
  <c r="AK23" i="1"/>
  <c r="AC23" i="1"/>
  <c r="M32" i="1"/>
  <c r="AC32" i="1"/>
  <c r="AC20" i="1"/>
  <c r="AK17" i="1"/>
  <c r="M5" i="1"/>
  <c r="AC11" i="1"/>
  <c r="U26" i="1"/>
  <c r="M41" i="1"/>
  <c r="AC26" i="1"/>
  <c r="M26" i="1"/>
  <c r="U20" i="1"/>
  <c r="M20" i="1"/>
  <c r="AC17" i="1"/>
  <c r="U17" i="1"/>
  <c r="M17" i="1"/>
  <c r="M8" i="1"/>
  <c r="U11" i="1"/>
  <c r="M11" i="1"/>
  <c r="U8" i="1"/>
</calcChain>
</file>

<file path=xl/sharedStrings.xml><?xml version="1.0" encoding="utf-8"?>
<sst xmlns="http://schemas.openxmlformats.org/spreadsheetml/2006/main" count="1569" uniqueCount="359">
  <si>
    <t>Proceso</t>
  </si>
  <si>
    <t>Objetivo</t>
  </si>
  <si>
    <t>Código</t>
  </si>
  <si>
    <t>Resultado</t>
  </si>
  <si>
    <t>Crítico</t>
  </si>
  <si>
    <t>Aceptable</t>
  </si>
  <si>
    <t>Satisfactorio</t>
  </si>
  <si>
    <t>Planeación y Direccionamiento Estratégico</t>
  </si>
  <si>
    <t>Gestión de comunicaciones</t>
  </si>
  <si>
    <t>Explotación de JSA</t>
  </si>
  <si>
    <t>Recaudo</t>
  </si>
  <si>
    <t>Control, inspección y fiscalización</t>
  </si>
  <si>
    <t>Atención y servicio al cliente</t>
  </si>
  <si>
    <t>Gestión del talento humano</t>
  </si>
  <si>
    <t>Gestión financiera y contable</t>
  </si>
  <si>
    <t>Gestión de bienes y servicios</t>
  </si>
  <si>
    <t>Gestión del conocimiento</t>
  </si>
  <si>
    <t>Gestión de las tecnologías y la información</t>
  </si>
  <si>
    <t>Gestión jurídica</t>
  </si>
  <si>
    <t>PYD</t>
  </si>
  <si>
    <t>GCO</t>
  </si>
  <si>
    <t>EJS</t>
  </si>
  <si>
    <t>REC</t>
  </si>
  <si>
    <t>CIF</t>
  </si>
  <si>
    <t>SAC</t>
  </si>
  <si>
    <t>GTH</t>
  </si>
  <si>
    <t>GFC</t>
  </si>
  <si>
    <t>GBS</t>
  </si>
  <si>
    <t>GDO</t>
  </si>
  <si>
    <t>GTI</t>
  </si>
  <si>
    <t>GJU</t>
  </si>
  <si>
    <t>Evaluación Independiente y Control a la Gestión</t>
  </si>
  <si>
    <t>ECG</t>
  </si>
  <si>
    <t>Indicador 1</t>
  </si>
  <si>
    <t>Nombre</t>
  </si>
  <si>
    <t>Indicador 2</t>
  </si>
  <si>
    <t>Indicador 3</t>
  </si>
  <si>
    <t>Indicador 4</t>
  </si>
  <si>
    <t>Indicador 5</t>
  </si>
  <si>
    <t>Vigencia</t>
  </si>
  <si>
    <t>Periodo de corte</t>
  </si>
  <si>
    <t>Definir y darle seguimiento a los objetivos de largo, mediano y corto plazo para la Lotería de Bogotá, garantizando una adecuada asignación y uso eficiente de los recursos necesarios.</t>
  </si>
  <si>
    <t>Nivel de cumplimiento de los objetivos estratégicos</t>
  </si>
  <si>
    <t>Nivel de cumplimiento del plan de acción</t>
  </si>
  <si>
    <t>Trasmitir y divulgar la información estratégica de la Lotería y los resultados de su gestión pública de manera clara, veraz y oportuna a través del uso de los diferentes canales de comunicación formalmente definidos.</t>
  </si>
  <si>
    <t>Nivel de participación de los grupos de interés en la rendición de cuentas.</t>
  </si>
  <si>
    <t>Explotar el mercado de JSA de competencia de la entidad según el marco legal vigente.</t>
  </si>
  <si>
    <t>Garantizar que los recursos del producto lotería se recauden oportunamente.</t>
  </si>
  <si>
    <t>Nivel de recaudo de cartera</t>
  </si>
  <si>
    <t>Generar acciones para combatir la operación ilegal de los Juegos de Suerte y Azar de competencia de la Lotería de Bogotá y realizar seguimiento a  los compromisos de los operadores del Juego de Apuestas Permanentes y Lotería, a fin de mejorar las transferencias al sector salud y el nivel de ingresos a la entidad.</t>
  </si>
  <si>
    <t>Nivel de desempeño del operador de apuestas permanentes.</t>
  </si>
  <si>
    <t>Identificar y solucionar las necesidades y requerimientos de los clientes y demás partes interesadas de manera oportuna, asegurando el cumplimiento de los parámetros de calidad definidos a través de los diferentes canales de atención formalmente definidos en la Lotería.</t>
  </si>
  <si>
    <t>Oportunidad en la gestión de PQRD</t>
  </si>
  <si>
    <t>Gestionar el desarrollo integral del talento humano con el propósito de aumentar la participación y contribución del personal al logro de los objetivos de la Lotería de Bogotá.</t>
  </si>
  <si>
    <t>Nivel de ausentismo</t>
  </si>
  <si>
    <t>Indicador 6</t>
  </si>
  <si>
    <t>Nivel de cobertura en los planes</t>
  </si>
  <si>
    <t>Registrar, administrar y controlar los recursos financieros de la Entidad conforme a las normas legales vigentes y los principios organizacionales que garanticen la disponibilidad de recursos económicos para el cumplimiento de los planes y programas determinados.</t>
  </si>
  <si>
    <t>Proporcionar y mantener las necesidades de bienes y servicios definidos para el eficaz y eficiente funcionamiento de la entidad y así contribuir al cumplimiento de los objetivos estratégicos de la Lotería.</t>
  </si>
  <si>
    <t>Nivel de ejecución al plan de compras</t>
  </si>
  <si>
    <t>Nivel de reprogramación al plan de compras</t>
  </si>
  <si>
    <t>Nivel de desempeño de proveedores y contratistas</t>
  </si>
  <si>
    <t>Nivel de cumplimiento al programa de mantenimiento</t>
  </si>
  <si>
    <t>Nivel de consumo de recursos (Agua, Energía, Papel)</t>
  </si>
  <si>
    <t>Gestión documental</t>
  </si>
  <si>
    <t>Gestionar y controlar los documentos recibidos y/o producidos en la empresa, como medio o soporte de la información y así asegurar su organización, conservación, consulta, mantenimiento y disposición final.</t>
  </si>
  <si>
    <t>Nivel de inconsistencias en la correspondencia</t>
  </si>
  <si>
    <t>Transferencias documentales</t>
  </si>
  <si>
    <t>Proporcionar y mantener las diferentes necesidades de tecnología en la Lotería de Bogotá para fortalecer el funcionamiento eficaz y eficiente de los procesos que conforman el sistema integrado de gestión.</t>
  </si>
  <si>
    <t>Nivel de avance y cumplimiento a los programas de desarrollo</t>
  </si>
  <si>
    <t>Nivel de servicio de las plataformas tecnológicas</t>
  </si>
  <si>
    <t>Nivel de satisfacción de usuarios con las plataformas tecnológicas</t>
  </si>
  <si>
    <t>Nivel de oportunidad y eficacia de la mesa de ayuda</t>
  </si>
  <si>
    <t>Nivel de incidentes de seguridad de la información</t>
  </si>
  <si>
    <t xml:space="preserve">Brindar asesoría jurídica, regulatoria, y representar judicial y extrajudicialmente a la Lotería de Bogotá con el fin de prevenir el riesgo del daño antijurídico para la empresa. </t>
  </si>
  <si>
    <t xml:space="preserve">Determinar el nivel de cumplimiento y logro de las actividades de la Lotería de Bogotá, frente a los requerimientos de orden normativo, legal y de aquellos establecidos a través de los mecanismos de planeación y direccionamiento institucional; mediante el desarrollo de actividades de evaluación independiente y consultoría, la gestión de planes de mejoramiento y la atención de los entes de control. </t>
  </si>
  <si>
    <t>Nivel de cubrimiento del programa de auditoría</t>
  </si>
  <si>
    <t>Frecuencia</t>
  </si>
  <si>
    <t>Nombre del Indicador</t>
  </si>
  <si>
    <t>Descripción del Indicador</t>
  </si>
  <si>
    <t>Clase de medición</t>
  </si>
  <si>
    <t>Tipo de Indicador</t>
  </si>
  <si>
    <t>Tendencia del Indicador</t>
  </si>
  <si>
    <t>Variables de cáculo</t>
  </si>
  <si>
    <t>Formula</t>
  </si>
  <si>
    <t>Unidad de medida</t>
  </si>
  <si>
    <t>Fuente de datos</t>
  </si>
  <si>
    <t>Rangos de tolerancia</t>
  </si>
  <si>
    <t>Responsable recolección y cálculo</t>
  </si>
  <si>
    <t>Responsable Análisis</t>
  </si>
  <si>
    <t>Responsable toma de decisiones</t>
  </si>
  <si>
    <t>GESTIÓN</t>
  </si>
  <si>
    <t>EFICACIA</t>
  </si>
  <si>
    <t>POSITIVA</t>
  </si>
  <si>
    <t>A:</t>
  </si>
  <si>
    <t>A/B</t>
  </si>
  <si>
    <t>Porcentaje</t>
  </si>
  <si>
    <t>Mensual</t>
  </si>
  <si>
    <t>Max</t>
  </si>
  <si>
    <t>Gerente General</t>
  </si>
  <si>
    <t>B:</t>
  </si>
  <si>
    <t>Min</t>
  </si>
  <si>
    <t>C:</t>
  </si>
  <si>
    <t>D:</t>
  </si>
  <si>
    <t>E:</t>
  </si>
  <si>
    <t>Critico</t>
  </si>
  <si>
    <t>F:</t>
  </si>
  <si>
    <t>ID-03</t>
  </si>
  <si>
    <t>Mide el grado de cubrimiento que tiene el programa de auditorias anual vigente frente a los diferentes procesos y enfoque nosmativos aplicables al sistema integrado de gestión SIG.</t>
  </si>
  <si>
    <t>Total de procesos y enfoques normativos aplicables al sistema integrado de gestión</t>
  </si>
  <si>
    <t>Anual</t>
  </si>
  <si>
    <t>Programa anual de auditorías</t>
  </si>
  <si>
    <t>Jefe de Control Interno</t>
  </si>
  <si>
    <t>Profesional de control interno</t>
  </si>
  <si>
    <t>Procesos y enfoque cubiertos y programados en el programa de auditorias vigente</t>
  </si>
  <si>
    <t>Mide el nivel de cumplimiento que tiene la organización frente a los compromisos estratégicos definidos.</t>
  </si>
  <si>
    <t>Cantidad de metas estratégicas que se encuentran en niveles satisfactorio y aceptable</t>
  </si>
  <si>
    <t>Total de metas comprometidas en el plan esttratégico vigente.</t>
  </si>
  <si>
    <t>Mide el nivel de cumplimiento que se tiene sobre el avance ejecutado en las actividades programadas en el plan de acción de la vigencia respectiva.</t>
  </si>
  <si>
    <t>Porcentaje de avance ejecutado sobre las actividades incluidas en el plan de acción</t>
  </si>
  <si>
    <t>Cantidad de actividadades programadas en el plan de acción</t>
  </si>
  <si>
    <t>Porcentaje de avance programado sobre cada actividad definida en el plan de acción.</t>
  </si>
  <si>
    <t>Trimestral</t>
  </si>
  <si>
    <t>Informes de seguimiento a la estrategía (cuadro de mando).</t>
  </si>
  <si>
    <t>Plan estratégico</t>
  </si>
  <si>
    <t>Aplicativo de seguimiento al plan de acción</t>
  </si>
  <si>
    <t>Plan de acción</t>
  </si>
  <si>
    <t>Profesional II Planeación</t>
  </si>
  <si>
    <t>ID-24</t>
  </si>
  <si>
    <t>ID-25</t>
  </si>
  <si>
    <t>ID-26</t>
  </si>
  <si>
    <t>Nivel de cumplimiento al plan de tratamiento riesgos</t>
  </si>
  <si>
    <t>Mide el nivel de ejecución y cumplimiento sobre las actividades programadas para el tratamiento del riesgo.</t>
  </si>
  <si>
    <t>Porcentaje de avance ejecutado sobre las actividades incluidas en el plan de mejoramiento</t>
  </si>
  <si>
    <t>Cantidad de actividadades programadas en el plan de mejoramiento</t>
  </si>
  <si>
    <t>Porcentaje de avance programado sobre cada actividad definida en el plan de mejoramiento.</t>
  </si>
  <si>
    <r>
      <t>(</t>
    </r>
    <r>
      <rPr>
        <sz val="11"/>
        <color theme="1"/>
        <rFont val="Calibri"/>
        <family val="2"/>
      </rPr>
      <t>Ʃ</t>
    </r>
    <r>
      <rPr>
        <sz val="11"/>
        <color theme="1"/>
        <rFont val="Calibri"/>
        <family val="2"/>
        <scheme val="minor"/>
      </rPr>
      <t>A/B)(ƩC/B)</t>
    </r>
  </si>
  <si>
    <t>Cant.</t>
  </si>
  <si>
    <t>ID-11</t>
  </si>
  <si>
    <t>Indicador que permite medir el nivel de cubrimiento que tiene la ejecución del ejercicio de rendición de cuentas frente a los diferentes grupos de interes que deben participar de dicho ejercicio.</t>
  </si>
  <si>
    <t>Número o cantidad de grupos o partes interesadas registradas como asistentes al ejercico de rendición de cuentas.</t>
  </si>
  <si>
    <t>Número de grupos de interes o partes interesadas convocadas o invitadas al ejercicio de rendición de cuentas.</t>
  </si>
  <si>
    <t>Informe de rendición de cuentas</t>
  </si>
  <si>
    <t>Mide el nivel de desempeño en la gestión del consecionario de apuestas permanentes.</t>
  </si>
  <si>
    <t>EFECTIVIDAD</t>
  </si>
  <si>
    <t>ID-04</t>
  </si>
  <si>
    <t>Resultado de desempeño de la variable a calificar</t>
  </si>
  <si>
    <t>Factor de ponderación de la variable a calificar</t>
  </si>
  <si>
    <t>Número de variables a calificar</t>
  </si>
  <si>
    <t>(A1*B1)+ (A2*B2)+(An∗Bn)/C</t>
  </si>
  <si>
    <t>Informes de inspección y fiscalización</t>
  </si>
  <si>
    <t>Jefe Unidad de Apuestas</t>
  </si>
  <si>
    <t>Subgerente General</t>
  </si>
  <si>
    <t>Profesional de apuestas</t>
  </si>
  <si>
    <t>Permite medir la gestión realizada en el tramite de PQRD con el fin de prevenir futuras tutelas o sanciones legales por incumplimiento.</t>
  </si>
  <si>
    <t>NA</t>
  </si>
  <si>
    <t>ID-01</t>
  </si>
  <si>
    <t>Total de PQRD radicadas dentro del periodo de tiempo en análisis.</t>
  </si>
  <si>
    <t>Reportes del sistema de registro de PQRD</t>
  </si>
  <si>
    <t>Cantidad de PQRD que fueron contestadas dentro de los tiempos legales y normativos definidos de acuerdo a su clasificación</t>
  </si>
  <si>
    <t>#</t>
  </si>
  <si>
    <t>Secretaria Atención al Cliente</t>
  </si>
  <si>
    <t>Profesional III Atención al Cliente</t>
  </si>
  <si>
    <t>Tratamiento Riesgos</t>
  </si>
  <si>
    <t>Estrategía</t>
  </si>
  <si>
    <t>IE-12</t>
  </si>
  <si>
    <t>IE-13</t>
  </si>
  <si>
    <t>Página web</t>
  </si>
  <si>
    <t>Redes Sociales</t>
  </si>
  <si>
    <t>Rendición de Cuentas</t>
  </si>
  <si>
    <t>IE-10</t>
  </si>
  <si>
    <t>IE-11</t>
  </si>
  <si>
    <t>IE-07</t>
  </si>
  <si>
    <t>Proyección Ingresos</t>
  </si>
  <si>
    <t>Billetes de Lotería</t>
  </si>
  <si>
    <t>Estudios de factibilidad</t>
  </si>
  <si>
    <t>IE-04</t>
  </si>
  <si>
    <t>Operativos de Control</t>
  </si>
  <si>
    <t>IE-05</t>
  </si>
  <si>
    <t>Cronograma de visitas</t>
  </si>
  <si>
    <t>IE-06</t>
  </si>
  <si>
    <t>Tiquetes Verificados</t>
  </si>
  <si>
    <t>Desempeño Operador Apuestas</t>
  </si>
  <si>
    <t>IE-01</t>
  </si>
  <si>
    <t>Atención de llamadas</t>
  </si>
  <si>
    <t>IE-02</t>
  </si>
  <si>
    <t>Satisfacción Cliente</t>
  </si>
  <si>
    <t>Gestión PQRS</t>
  </si>
  <si>
    <t>IE-14</t>
  </si>
  <si>
    <t>Clima Organizacional</t>
  </si>
  <si>
    <t>IE-26</t>
  </si>
  <si>
    <t>Plan de Mejoramiento</t>
  </si>
  <si>
    <t>Cubrimiento Auditoría</t>
  </si>
  <si>
    <t>IE-09</t>
  </si>
  <si>
    <t>Ejecución Presupuestal</t>
  </si>
  <si>
    <t>IE-24</t>
  </si>
  <si>
    <t>Dsempeño Financiero CNJSA</t>
  </si>
  <si>
    <t>IE-25</t>
  </si>
  <si>
    <t>Ejecución Presupuesto Inversión</t>
  </si>
  <si>
    <t>ID-19</t>
  </si>
  <si>
    <t>ID-20</t>
  </si>
  <si>
    <t>Cumplimiento al plan de capacitación</t>
  </si>
  <si>
    <t>Cumplimiento al plan de bienestar y salud</t>
  </si>
  <si>
    <t>Nivel de oportunidad en trámites de personal</t>
  </si>
  <si>
    <t>Permite el control y seguimiento en la ejecución del plan de capoacitación y entrenamiento en la Lotería.</t>
  </si>
  <si>
    <t>Actividades de capacitación, formación y entrenamiento efectuadas o ejecutadas.</t>
  </si>
  <si>
    <t>Actividades de capacitación, formación y entrenamiento programadas.</t>
  </si>
  <si>
    <t>Aplicativo de registro y control en la capacitación y entrenamiento</t>
  </si>
  <si>
    <t>Programa de capacitación y entrenamiento</t>
  </si>
  <si>
    <t>Secretario General</t>
  </si>
  <si>
    <t>Permite el control y seguimiento en la ejecución del plan de bienstar y salud ocupacional en la Lotería.</t>
  </si>
  <si>
    <t>Actividades de bienstar y salud ocupacional.</t>
  </si>
  <si>
    <t>Aplicativo de registro y control al plan de bienestar y salud</t>
  </si>
  <si>
    <t>Actividades de bienstar y salud ocupacional programadas.</t>
  </si>
  <si>
    <t>Programa de bienstar y salud</t>
  </si>
  <si>
    <t>Jefe Unidad Talento Humano</t>
  </si>
  <si>
    <t>Profesional talento Humano</t>
  </si>
  <si>
    <t>El cálculo del índice de ausentismo laboral nos reflejará, de una manera porcentual, cual ha sido el tiempo que los trabajadores se han ausentado de su puesto de trabajo en relación al tiempo que se esperaba que estuviesen.</t>
  </si>
  <si>
    <t>EFICIENCIA</t>
  </si>
  <si>
    <t>NEGATIVA</t>
  </si>
  <si>
    <t>Horas laborales perdidas por ausentismo en el periodo de tiempo analizado</t>
  </si>
  <si>
    <t>Aplicativo registro y control de novedades de personal</t>
  </si>
  <si>
    <t>Total de horas laborales en el periodo de tiempo nalalizado</t>
  </si>
  <si>
    <t>Reglamento de trabajo</t>
  </si>
  <si>
    <t>Total de funcionarios en el periodo de tiempo analizado</t>
  </si>
  <si>
    <t>Nivel de oportunidad (cumplimiento) en la entrega de correspondencia</t>
  </si>
  <si>
    <t>Mide la gestión en terminos de oportunidad frente al servicio de correspondecia externa.</t>
  </si>
  <si>
    <t>Correspondencia entregada a feliz termino dentro de los tiempo definidos contractualmente, como promesa de servicio y/o normativamente.</t>
  </si>
  <si>
    <t>Aplicativo de registro y control al servicio de correspondencia.</t>
  </si>
  <si>
    <t>Total de la correspondencia entregada para ser distribuida.</t>
  </si>
  <si>
    <t>ID-13</t>
  </si>
  <si>
    <t>Permite medir la efectividad del servicio y del proceso de correspondecia al analizar los niveles de devoluciones en correspondencia al no llegar a feliz termino al destinatario definido.</t>
  </si>
  <si>
    <t>Gestión Documental</t>
  </si>
  <si>
    <t>Correspondencia devuelta o con inconsistencias</t>
  </si>
  <si>
    <t>ID-12</t>
  </si>
  <si>
    <t>ID-21</t>
  </si>
  <si>
    <t>ID-22</t>
  </si>
  <si>
    <t>ID-02</t>
  </si>
  <si>
    <t>Permite medir el nivel de cumplimiento de cada una de las áreas funcionales frente al cronograma de transferencia documental definido en el primer semestre del año</t>
  </si>
  <si>
    <t>Número de transferecias al año de acuerdo a las áreas funcionales definidas en el cronograma.</t>
  </si>
  <si>
    <t>Transferencias efectuadas en la semana definida en el cronograma (Dentro de la semana programada).</t>
  </si>
  <si>
    <t>Cronograma de transferencia documental vigente</t>
  </si>
  <si>
    <t>Registro de entrega: Inventario documental</t>
  </si>
  <si>
    <t>Jefe Unidad de Recursos Físicos</t>
  </si>
  <si>
    <t>Profesional Recursos Físicos</t>
  </si>
  <si>
    <t>Inconsistencias Correspondencia</t>
  </si>
  <si>
    <t>Oportunidad Correspondencia</t>
  </si>
  <si>
    <t>Plan de capacitación</t>
  </si>
  <si>
    <t>Mar</t>
  </si>
  <si>
    <t>Plan de bienestar y salud</t>
  </si>
  <si>
    <t>A/(B*C)</t>
  </si>
  <si>
    <t>Permite medir la gestión en terminos del cumplimiento de la promesa de servicio al cliente interno de la organización.</t>
  </si>
  <si>
    <t>Trámites gestionados dentro de los tiempos de servicio definidos al interior de la organización</t>
  </si>
  <si>
    <t>aplicativo de resgistro y control de los trámites de administración del personal</t>
  </si>
  <si>
    <t>Total de tramites de personal recibidos o radicados en el periodo de tiempo de análisis.</t>
  </si>
  <si>
    <t>Oportunidad Trámites personal</t>
  </si>
  <si>
    <t>ID-06</t>
  </si>
  <si>
    <t>ID-07</t>
  </si>
  <si>
    <t>ID-08</t>
  </si>
  <si>
    <t>ID-09</t>
  </si>
  <si>
    <t>ID-10</t>
  </si>
  <si>
    <t>Permite el control y seguimiento en la ejecución del plan de compras o adquisiciones de la Lotería.</t>
  </si>
  <si>
    <t>Número de Item y valor ($) del plan de compras ejecutados dentro del periodo de tiempo en análisis</t>
  </si>
  <si>
    <t>Aplicativo de registro y control al plan de compras</t>
  </si>
  <si>
    <t>Total Número de item y valor ($) programados dentro del plan de compras, para el periodo en análisis.</t>
  </si>
  <si>
    <t>Plan de compras o adquisiciones</t>
  </si>
  <si>
    <t>Item que estén resagados de ejecución de periodos anteriores.</t>
  </si>
  <si>
    <t>Permite medir la calidad y coherencia del ejercicio de planeación en la Lotería.</t>
  </si>
  <si>
    <t>Mide el nivel de desempeño en la gestión de los proveedores de biens y servicios de la Lotería.</t>
  </si>
  <si>
    <t>Informes de supervisión</t>
  </si>
  <si>
    <t>Permite el control y seguimiento en la ejecución del plan de mantenimiento en la Lotería.</t>
  </si>
  <si>
    <t>Item o equipo con mantenimiento efectuado dentro del periodo de tiempo en análisis</t>
  </si>
  <si>
    <t>Aplicativo de registro y control al plan de mantenimiento</t>
  </si>
  <si>
    <t>Total de item o equipos programados dentro del plan de mantenimiento, para el periodo en análisis.</t>
  </si>
  <si>
    <t>Programa de mantenimiento</t>
  </si>
  <si>
    <t>Item o equipos que estén resagados de ejecución de periodos anteriores.</t>
  </si>
  <si>
    <t>El nivel de eficacia de las acciones implementadas en el tratamiento de los impactos ambientales.</t>
  </si>
  <si>
    <t>Consumo del recurso en seguimiento (Agua, Energía y papel) en el periodo en análisis.</t>
  </si>
  <si>
    <t>Aplicativo de registro y control en el consumo de recursos</t>
  </si>
  <si>
    <t>Linea base: Promedio de consumo del recurso en la vigencia anterior</t>
  </si>
  <si>
    <t>Informes de gestión vigencia anterior</t>
  </si>
  <si>
    <t>+∞</t>
  </si>
  <si>
    <t>Plan de compras</t>
  </si>
  <si>
    <t>Desempeño proveedores y Contratistas</t>
  </si>
  <si>
    <t>A/(B+C)</t>
  </si>
  <si>
    <t>Reprogramación plan de compras</t>
  </si>
  <si>
    <t>Número de Item y valor ($) del plan de compras reprogramados</t>
  </si>
  <si>
    <t>Total Número de item y valor ($) programados dentro del plan de compras Inicial.</t>
  </si>
  <si>
    <t>Plan de mantenimiento</t>
  </si>
  <si>
    <t>Consumo recursos (Agua, Energía, Papel)</t>
  </si>
  <si>
    <t>ID-15</t>
  </si>
  <si>
    <t>ID-16</t>
  </si>
  <si>
    <t>Nivel de oportunidad en el pago</t>
  </si>
  <si>
    <t>Permite medir el nivel de eficiencia en la recuperación de la cartera.</t>
  </si>
  <si>
    <t>Reporte de cartera</t>
  </si>
  <si>
    <t>Indicador que permite medir el nivel o participación del recaudo oportuno sobre el total de las ventas en cada periodo</t>
  </si>
  <si>
    <t>Reporte de tesorería</t>
  </si>
  <si>
    <t>Reporte de ventas</t>
  </si>
  <si>
    <t>Jefe Unidad Financiera y Contable</t>
  </si>
  <si>
    <t>Profesional de cartera</t>
  </si>
  <si>
    <t>Recaudo de cartera</t>
  </si>
  <si>
    <t>Total de la cartera vencida mes anterior (N-1)</t>
  </si>
  <si>
    <t>Total cartera vencida mes de análisis (N)</t>
  </si>
  <si>
    <t>Total cartera vencida dentro de los 30 días de vencimiento.</t>
  </si>
  <si>
    <t>(C-(B-A))/C</t>
  </si>
  <si>
    <t>Oportunidad en el pago</t>
  </si>
  <si>
    <t>(B-A)/B</t>
  </si>
  <si>
    <t>Total cartera corriente del periodo o mes anterior (N-1)</t>
  </si>
  <si>
    <t>Total de cartera vencida de 30 días del periodo de análisis (N)</t>
  </si>
  <si>
    <t>Nivel desempeño distribuidor</t>
  </si>
  <si>
    <t>Mide el nivel de desempeño en la gestión de los distribuidotres de Lotería.</t>
  </si>
  <si>
    <t>Oportunidad en la respuesta de solicitudes de promocionales</t>
  </si>
  <si>
    <t>Permite medir la cantidad de trámites en promocionales que se gestionan dentro de los tiempos normativos definidos y generan un cumplimiento enm la promesa de servicio.</t>
  </si>
  <si>
    <t>Cantidad de trámite de promocionales que se encuentra dentro del tiempo de servicio pactado o reglamentado</t>
  </si>
  <si>
    <t>Bases de datos del resgitro diario de promocionales</t>
  </si>
  <si>
    <t>Total de promocionales en el periodo de tiempo analizado.</t>
  </si>
  <si>
    <t>ID-14</t>
  </si>
  <si>
    <t>ID-17</t>
  </si>
  <si>
    <t>Jefe Unidad de Loterías</t>
  </si>
  <si>
    <t>Profesional Unidad Loterías</t>
  </si>
  <si>
    <t>Profesional Unidad Apuestas</t>
  </si>
  <si>
    <t>Gestión promocionales</t>
  </si>
  <si>
    <t>Desempeño Distribuidores</t>
  </si>
  <si>
    <t>Mide el nivel de cumplimiento y avance en la ejecución de los diferentes proyectos de tecnología.</t>
  </si>
  <si>
    <t>Porcentaje de avance en cada una de las actividades programadas sobre cada proyecto de manera independiente</t>
  </si>
  <si>
    <t>Aplicativo de seguimiento a los planes de trabajo</t>
  </si>
  <si>
    <t>Cantidad de actividades programadas por cada proyecto tecnológico</t>
  </si>
  <si>
    <t>Mide el cumplimiento del nievel de servicio de las plataformas tecnológicas claves para la continuidad del negocio.</t>
  </si>
  <si>
    <t>Horas de disponibilidad del recurso tecnológico primordial.</t>
  </si>
  <si>
    <t>Aplicativo de control y seguimiento a las plataformas tecnológicas</t>
  </si>
  <si>
    <t>Total de horas en que el recurso tecnológico debe estar dispoinible</t>
  </si>
  <si>
    <t>Permite medir el nivel o percepción del satisfacción del cliente interno con el proceso de soporte tecnológico.</t>
  </si>
  <si>
    <t>Numero de encuestas con calificación igual o superior al nivel de satisfacción establecido en la empresa.</t>
  </si>
  <si>
    <t>Encuestas de satisfacción</t>
  </si>
  <si>
    <t>Total de encuestas efectuadas en el peiodo de análisis o medición</t>
  </si>
  <si>
    <t>Mide el nivel de cumplimiento y de solución de las solucitudes de soporte tecnológico en la Lotería.</t>
  </si>
  <si>
    <t>Número de solicitufdes resueltas dentro de los tiempos establecidos como nivel de servicio adecuado.</t>
  </si>
  <si>
    <t>Aplicativo de control y seguimiento mesa de ayuda</t>
  </si>
  <si>
    <t>Total de solicitudes de soporte o mesa de ayuda</t>
  </si>
  <si>
    <t>Mide en nivel de efectividad de los controles en el sistema de seguridad de la información</t>
  </si>
  <si>
    <t>Numero de indidentes en seguridad o afectacion al activo de información relacionado</t>
  </si>
  <si>
    <t>Aplicativo de control y seguimiento respectivo</t>
  </si>
  <si>
    <t>Por definir</t>
  </si>
  <si>
    <t>Nivel o ponderación de afectación</t>
  </si>
  <si>
    <t>Tpotal de activos de la información definidos</t>
  </si>
  <si>
    <t>Profesional Especializado Oficina de Sistemas</t>
  </si>
  <si>
    <t>Profasional de Sistemas</t>
  </si>
  <si>
    <t>ID-18</t>
  </si>
  <si>
    <t>ID-23</t>
  </si>
  <si>
    <t>ID-27</t>
  </si>
  <si>
    <t>ID-28</t>
  </si>
  <si>
    <t>ID-29</t>
  </si>
  <si>
    <t>PROCESO</t>
  </si>
  <si>
    <t>LÍDER</t>
  </si>
  <si>
    <t>Subgerencia</t>
  </si>
  <si>
    <t>Subgerencia General</t>
  </si>
  <si>
    <t>Gestión de Bienes y servicios</t>
  </si>
  <si>
    <t>Jefe Control Interno</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</si>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</sst>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1"/>
      <color theme="1"/>
      <name val="Calibri"/>
      <family val="2"/>
      <scheme val="minor"/>
    </font>
    <font>
      <sz val="11"/>
      <name val="Calibri"/>
      <family val="2"/>
      <scheme val="minor"/>
    </font>
    <font>
      <b/>
      <sz val="16"/>
      <color theme="0"/>
      <name val="Calibri"/>
      <family val="2"/>
      <scheme val="minor"/>
    </font>
    <font>
      <b/>
      <i/>
      <sz val="11"/>
      <color theme="1"/>
      <name val="Calibri"/>
      <family val="2"/>
      <scheme val="minor"/>
    </font>
    <font>
      <u/>
      <sz val="9.35"/>
      <color theme="10"/>
      <name val="Calibri"/>
      <family val="2"/>
    </font>
    <font>
      <b/>
      <sz val="12"/>
      <color theme="1"/>
      <name val="Calibri"/>
      <family val="2"/>
      <scheme val="minor"/>
    </font>
    <font>
      <b/>
      <u/>
      <sz val="12"/>
      <color theme="10"/>
      <name val="Calibri"/>
      <family val="2"/>
    </font>
    <font>
      <sz val="11"/>
      <color theme="1" tint="0.499984740745262"/>
      <name val="Calibri"/>
      <family val="2"/>
      <scheme val="minor"/>
    </font>
    <font>
      <sz val="11"/>
      <color theme="1"/>
      <name val="Calibri"/>
      <family val="2"/>
      <scheme val="minor"/>
    </font>
    <font>
      <b/>
      <sz val="14"/>
      <color theme="1"/>
      <name val="Calibri"/>
      <family val="2"/>
      <scheme val="minor"/>
    </font>
    <font>
      <b/>
      <sz val="11"/>
      <color theme="0"/>
      <name val="Calibri"/>
      <family val="2"/>
      <scheme val="minor"/>
    </font>
    <font>
      <u/>
      <sz val="11"/>
      <color theme="10"/>
      <name val="Calibri"/>
      <family val="2"/>
      <scheme val="minor"/>
    </font>
    <font>
      <b/>
      <sz val="11"/>
      <color rgb="FF00B050"/>
      <name val="Calibri"/>
      <family val="2"/>
      <scheme val="minor"/>
    </font>
    <font>
      <b/>
      <sz val="11"/>
      <color rgb="FFFFFF00"/>
      <name val="Calibri"/>
      <family val="2"/>
      <scheme val="minor"/>
    </font>
    <font>
      <b/>
      <sz val="11"/>
      <color rgb="FFFF0000"/>
      <name val="Calibri"/>
      <family val="2"/>
      <scheme val="minor"/>
    </font>
    <font>
      <b/>
      <sz val="11"/>
      <color theme="1" tint="0.499984740745262"/>
      <name val="Calibri"/>
      <family val="2"/>
      <scheme val="minor"/>
    </font>
    <font>
      <sz val="11"/>
      <color theme="1"/>
      <name val="Calibri"/>
      <family val="2"/>
    </font>
    <font>
      <b/>
      <sz val="24"/>
      <name val="Calibri"/>
      <family val="2"/>
      <scheme val="minor"/>
    </font>
    <font>
      <sz val="11"/>
      <color theme="0" tint="-0.14999847407452621"/>
      <name val="Calibri"/>
      <family val="2"/>
      <scheme val="minor"/>
    </font>
    <font>
      <b/>
      <u/>
      <sz val="20"/>
      <color theme="10"/>
      <name val="Calibri"/>
      <family val="2"/>
    </font>
    <font>
      <b/>
      <sz val="24"/>
      <color theme="1"/>
      <name val="Calibri"/>
      <family val="2"/>
      <scheme val="minor"/>
    </font>
    <font>
      <sz val="16"/>
      <color theme="1"/>
      <name val="Calibri"/>
      <family val="2"/>
      <scheme val="minor"/>
    </font>
    <font>
      <sz val="20"/>
      <color theme="1"/>
      <name val="Calibri"/>
      <family val="2"/>
      <scheme val="minor"/>
    </font>
    <font>
      <b/>
      <sz val="8"/>
      <color rgb="FFFFFFFF"/>
      <name val="Calibri"/>
      <family val="2"/>
    </font>
    <font>
      <sz val="8"/>
      <color rgb="FF000000"/>
      <name val="Calibri"/>
      <family val="2"/>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2" tint="-9.9948118533890809E-2"/>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5B9BD5"/>
        <bgColor indexed="64"/>
      </patternFill>
    </fill>
    <fill>
      <patternFill patternType="solid">
        <fgColor rgb="FFD2DEEF"/>
        <bgColor indexed="64"/>
      </patternFill>
    </fill>
    <fill>
      <patternFill patternType="solid">
        <fgColor rgb="FFEAEFF7"/>
        <bgColor indexed="64"/>
      </patternFill>
    </fill>
  </fills>
  <borders count="51">
    <border>
      <left/>
      <right/>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right style="dotted">
        <color auto="1"/>
      </right>
      <top style="medium">
        <color auto="1"/>
      </top>
      <bottom style="dotted">
        <color auto="1"/>
      </bottom>
      <diagonal/>
    </border>
    <border>
      <left/>
      <right style="dotted">
        <color auto="1"/>
      </right>
      <top style="dotted">
        <color auto="1"/>
      </top>
      <bottom style="medium">
        <color auto="1"/>
      </bottom>
      <diagonal/>
    </border>
    <border>
      <left/>
      <right style="dotted">
        <color auto="1"/>
      </right>
      <top style="dotted">
        <color auto="1"/>
      </top>
      <bottom style="dotted">
        <color auto="1"/>
      </bottom>
      <diagonal/>
    </border>
    <border>
      <left style="dotted">
        <color auto="1"/>
      </left>
      <right style="dotted">
        <color auto="1"/>
      </right>
      <top style="medium">
        <color auto="1"/>
      </top>
      <bottom/>
      <diagonal/>
    </border>
    <border>
      <left style="dotted">
        <color auto="1"/>
      </left>
      <right style="dotted">
        <color auto="1"/>
      </right>
      <top/>
      <bottom/>
      <diagonal/>
    </border>
    <border>
      <left style="dotted">
        <color auto="1"/>
      </left>
      <right style="dotted">
        <color auto="1"/>
      </right>
      <top/>
      <bottom style="medium">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thin">
        <color indexed="64"/>
      </bottom>
      <diagonal/>
    </border>
    <border>
      <left/>
      <right style="medium">
        <color theme="0"/>
      </right>
      <top style="medium">
        <color theme="0"/>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thin">
        <color indexed="64"/>
      </left>
      <right style="thin">
        <color indexed="64"/>
      </right>
      <top style="medium">
        <color theme="0"/>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auto="1"/>
      </right>
      <top/>
      <bottom/>
      <diagonal/>
    </border>
    <border>
      <left/>
      <right style="dotted">
        <color auto="1"/>
      </right>
      <top/>
      <bottom style="medium">
        <color auto="1"/>
      </bottom>
      <diagonal/>
    </border>
    <border>
      <left style="dotted">
        <color auto="1"/>
      </left>
      <right/>
      <top style="medium">
        <color auto="1"/>
      </top>
      <bottom style="dotted">
        <color auto="1"/>
      </bottom>
      <diagonal/>
    </border>
    <border>
      <left/>
      <right/>
      <top style="medium">
        <color auto="1"/>
      </top>
      <bottom style="dotted">
        <color auto="1"/>
      </bottom>
      <diagonal/>
    </border>
    <border>
      <left style="dotted">
        <color auto="1"/>
      </left>
      <right/>
      <top style="medium">
        <color auto="1"/>
      </top>
      <bottom/>
      <diagonal/>
    </border>
    <border>
      <left/>
      <right/>
      <top style="medium">
        <color auto="1"/>
      </top>
      <bottom/>
      <diagonal/>
    </border>
    <border>
      <left/>
      <right style="dotted">
        <color auto="1"/>
      </right>
      <top style="medium">
        <color auto="1"/>
      </top>
      <bottom/>
      <diagonal/>
    </border>
    <border>
      <left style="dotted">
        <color auto="1"/>
      </left>
      <right/>
      <top style="dotted">
        <color auto="1"/>
      </top>
      <bottom style="medium">
        <color auto="1"/>
      </bottom>
      <diagonal/>
    </border>
    <border>
      <left/>
      <right style="medium">
        <color auto="1"/>
      </right>
      <top style="medium">
        <color auto="1"/>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s>
  <cellStyleXfs count="3">
    <xf numFmtId="0" fontId="0" fillId="0" borderId="0"/>
    <xf numFmtId="0" fontId="5" fillId="0" borderId="0" applyNumberFormat="0" applyFill="0" applyBorder="0" applyAlignment="0" applyProtection="0">
      <alignment vertical="top"/>
      <protection locked="0"/>
    </xf>
    <xf numFmtId="9" fontId="9" fillId="0" borderId="0" applyFont="0" applyFill="0" applyBorder="0" applyAlignment="0" applyProtection="0"/>
  </cellStyleXfs>
  <cellXfs count="223">
    <xf numFmtId="0" fontId="0" fillId="0" borderId="0" xfId="0"/>
    <xf numFmtId="0" fontId="2" fillId="0" borderId="0" xfId="0" applyFont="1" applyFill="1"/>
    <xf numFmtId="0" fontId="0" fillId="0" borderId="0" xfId="0" applyProtection="1"/>
    <xf numFmtId="0" fontId="0" fillId="0" borderId="8" xfId="0" applyBorder="1" applyProtection="1"/>
    <xf numFmtId="0" fontId="1" fillId="6" borderId="13" xfId="0" applyFont="1" applyFill="1" applyBorder="1" applyAlignment="1" applyProtection="1">
      <alignment horizontal="center" vertical="center"/>
    </xf>
    <xf numFmtId="0" fontId="1" fillId="6" borderId="15" xfId="0" applyFont="1" applyFill="1" applyBorder="1" applyAlignment="1" applyProtection="1">
      <alignment horizontal="center" vertical="center"/>
    </xf>
    <xf numFmtId="0" fontId="6" fillId="0" borderId="0" xfId="0" applyFont="1" applyAlignment="1" applyProtection="1">
      <alignment horizontal="center" vertical="center"/>
    </xf>
    <xf numFmtId="0" fontId="8" fillId="7" borderId="8" xfId="0" applyFont="1" applyFill="1" applyBorder="1" applyProtection="1"/>
    <xf numFmtId="0" fontId="8" fillId="7" borderId="9" xfId="0" applyFont="1" applyFill="1" applyBorder="1" applyProtection="1"/>
    <xf numFmtId="0" fontId="8" fillId="7" borderId="2" xfId="0" applyFont="1" applyFill="1" applyBorder="1" applyProtection="1"/>
    <xf numFmtId="0" fontId="8" fillId="7" borderId="3" xfId="0" applyFont="1" applyFill="1" applyBorder="1" applyProtection="1"/>
    <xf numFmtId="0" fontId="8" fillId="7" borderId="5" xfId="0" applyFont="1" applyFill="1" applyBorder="1" applyProtection="1"/>
    <xf numFmtId="0" fontId="8" fillId="7" borderId="6" xfId="0" applyFont="1" applyFill="1" applyBorder="1" applyProtection="1"/>
    <xf numFmtId="0" fontId="8" fillId="7" borderId="12" xfId="0" applyFont="1" applyFill="1" applyBorder="1" applyAlignment="1" applyProtection="1">
      <alignment horizontal="left" vertical="center" wrapText="1"/>
    </xf>
    <xf numFmtId="0" fontId="8" fillId="7" borderId="1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1" fillId="6" borderId="5" xfId="0" applyFont="1" applyFill="1" applyBorder="1" applyAlignment="1" applyProtection="1">
      <alignment horizontal="center" vertical="center"/>
    </xf>
    <xf numFmtId="0" fontId="8" fillId="7" borderId="10" xfId="0" applyFont="1" applyFill="1" applyBorder="1" applyAlignment="1" applyProtection="1">
      <alignment horizontal="left" vertical="center" wrapText="1"/>
    </xf>
    <xf numFmtId="0" fontId="8" fillId="7" borderId="8" xfId="0" applyFont="1" applyFill="1" applyBorder="1" applyAlignment="1" applyProtection="1">
      <alignment horizontal="left" vertical="center" wrapText="1"/>
    </xf>
    <xf numFmtId="0" fontId="8" fillId="7" borderId="5"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9" fontId="0" fillId="0" borderId="8" xfId="2" applyFont="1" applyBorder="1" applyAlignment="1" applyProtection="1">
      <alignment horizontal="center" vertical="center"/>
    </xf>
    <xf numFmtId="9" fontId="0" fillId="0" borderId="16" xfId="2" applyFont="1" applyBorder="1" applyAlignment="1" applyProtection="1">
      <alignment horizontal="center" vertical="center"/>
    </xf>
    <xf numFmtId="9" fontId="0" fillId="0" borderId="8" xfId="0" applyNumberFormat="1" applyBorder="1" applyAlignment="1" applyProtection="1">
      <alignment horizontal="center" vertical="center"/>
    </xf>
    <xf numFmtId="10" fontId="0" fillId="0" borderId="17" xfId="0" applyNumberFormat="1" applyBorder="1" applyAlignment="1" applyProtection="1">
      <alignment horizontal="center" vertical="center"/>
    </xf>
    <xf numFmtId="10" fontId="0" fillId="0" borderId="8" xfId="0" applyNumberFormat="1" applyBorder="1" applyAlignment="1" applyProtection="1">
      <alignment horizontal="center" vertical="center"/>
    </xf>
    <xf numFmtId="9" fontId="0" fillId="0" borderId="16" xfId="0" applyNumberFormat="1" applyBorder="1" applyAlignment="1" applyProtection="1">
      <alignment horizontal="center" vertical="center"/>
    </xf>
    <xf numFmtId="9" fontId="0" fillId="0" borderId="14" xfId="2" applyFont="1" applyBorder="1" applyAlignment="1" applyProtection="1">
      <alignment horizontal="center" vertical="center"/>
    </xf>
    <xf numFmtId="9" fontId="0" fillId="0" borderId="17" xfId="2" applyFont="1" applyBorder="1" applyAlignment="1" applyProtection="1">
      <alignment horizontal="center" vertical="center"/>
    </xf>
    <xf numFmtId="164" fontId="0" fillId="0" borderId="14" xfId="2" applyNumberFormat="1" applyFont="1" applyBorder="1" applyAlignment="1" applyProtection="1">
      <alignment horizontal="center" vertical="center"/>
    </xf>
    <xf numFmtId="0" fontId="0" fillId="0" borderId="0" xfId="0" applyAlignment="1" applyProtection="1">
      <alignment horizontal="center" vertical="center"/>
    </xf>
    <xf numFmtId="0" fontId="0" fillId="0" borderId="8" xfId="0" applyBorder="1" applyAlignment="1" applyProtection="1">
      <alignment horizontal="center" vertical="center"/>
    </xf>
    <xf numFmtId="164" fontId="0" fillId="0" borderId="8" xfId="0" applyNumberFormat="1" applyBorder="1" applyAlignment="1" applyProtection="1">
      <alignment horizontal="center" vertical="center"/>
    </xf>
    <xf numFmtId="0" fontId="8" fillId="7" borderId="8" xfId="0" applyFont="1" applyFill="1" applyBorder="1" applyAlignment="1" applyProtection="1">
      <alignment horizontal="center" vertical="center"/>
    </xf>
    <xf numFmtId="9" fontId="0" fillId="0" borderId="5" xfId="0" applyNumberFormat="1" applyBorder="1" applyAlignment="1" applyProtection="1">
      <alignment horizontal="center" vertical="center"/>
    </xf>
    <xf numFmtId="0" fontId="11" fillId="9" borderId="18" xfId="0" applyFont="1" applyFill="1" applyBorder="1" applyAlignment="1" applyProtection="1">
      <alignment horizontal="center" vertical="center" wrapText="1"/>
    </xf>
    <xf numFmtId="0" fontId="11" fillId="9" borderId="19" xfId="0" applyFont="1" applyFill="1" applyBorder="1" applyAlignment="1" applyProtection="1">
      <alignment horizontal="center" vertical="center" wrapText="1"/>
    </xf>
    <xf numFmtId="0" fontId="0" fillId="0" borderId="27" xfId="0" applyBorder="1" applyAlignment="1" applyProtection="1">
      <alignment horizontal="center" vertical="center"/>
    </xf>
    <xf numFmtId="0" fontId="0" fillId="0" borderId="27" xfId="0" applyBorder="1" applyAlignment="1" applyProtection="1">
      <alignment vertical="center"/>
    </xf>
    <xf numFmtId="0" fontId="0" fillId="0" borderId="31" xfId="0" applyBorder="1" applyAlignment="1" applyProtection="1">
      <alignment horizontal="center" vertical="center"/>
    </xf>
    <xf numFmtId="0" fontId="0" fillId="0" borderId="32" xfId="0" applyBorder="1" applyAlignment="1" applyProtection="1">
      <alignment vertical="center" wrapText="1"/>
    </xf>
    <xf numFmtId="0" fontId="0" fillId="0" borderId="31" xfId="0" applyBorder="1" applyAlignment="1" applyProtection="1">
      <alignment vertical="center"/>
    </xf>
    <xf numFmtId="0" fontId="0" fillId="0" borderId="32" xfId="0" applyBorder="1" applyAlignment="1" applyProtection="1">
      <alignment horizontal="left" vertical="center" wrapText="1"/>
    </xf>
    <xf numFmtId="0" fontId="0" fillId="0" borderId="34" xfId="0" applyBorder="1" applyAlignment="1" applyProtection="1">
      <alignment horizontal="center" vertical="center"/>
    </xf>
    <xf numFmtId="0" fontId="0" fillId="0" borderId="35" xfId="0" applyBorder="1" applyAlignment="1" applyProtection="1">
      <alignment vertical="center" wrapText="1"/>
    </xf>
    <xf numFmtId="0" fontId="0" fillId="0" borderId="34" xfId="0" applyBorder="1" applyAlignment="1" applyProtection="1">
      <alignment vertical="center"/>
    </xf>
    <xf numFmtId="0" fontId="0" fillId="0" borderId="35" xfId="0" applyBorder="1" applyAlignment="1" applyProtection="1">
      <alignment horizontal="left" vertical="center" wrapText="1"/>
    </xf>
    <xf numFmtId="0" fontId="0" fillId="0" borderId="27"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27" xfId="0" applyBorder="1" applyAlignment="1" applyProtection="1">
      <alignment vertical="center"/>
      <protection hidden="1"/>
    </xf>
    <xf numFmtId="0" fontId="0" fillId="0" borderId="31" xfId="0" applyBorder="1" applyAlignment="1" applyProtection="1">
      <alignment vertical="center"/>
      <protection hidden="1"/>
    </xf>
    <xf numFmtId="0" fontId="0" fillId="0" borderId="34" xfId="0" applyBorder="1" applyAlignment="1" applyProtection="1">
      <alignment vertical="center"/>
      <protection hidden="1"/>
    </xf>
    <xf numFmtId="0" fontId="3" fillId="5" borderId="0" xfId="0" applyFont="1" applyFill="1" applyAlignment="1" applyProtection="1">
      <alignment horizontal="right"/>
      <protection locked="0"/>
    </xf>
    <xf numFmtId="0" fontId="1" fillId="0" borderId="0" xfId="0" applyFont="1" applyAlignment="1" applyProtection="1">
      <alignment vertical="center"/>
    </xf>
    <xf numFmtId="0" fontId="13" fillId="8" borderId="2" xfId="0" applyFont="1" applyFill="1" applyBorder="1" applyAlignment="1" applyProtection="1">
      <alignment vertical="center"/>
    </xf>
    <xf numFmtId="0" fontId="14" fillId="8" borderId="8" xfId="0" applyFont="1" applyFill="1" applyBorder="1" applyAlignment="1" applyProtection="1">
      <alignment vertical="center"/>
    </xf>
    <xf numFmtId="0" fontId="15" fillId="8" borderId="8" xfId="0" applyFont="1" applyFill="1" applyBorder="1" applyAlignment="1" applyProtection="1">
      <alignment vertical="center"/>
    </xf>
    <xf numFmtId="0" fontId="13" fillId="8" borderId="8" xfId="0" applyFont="1" applyFill="1" applyBorder="1" applyAlignment="1" applyProtection="1">
      <alignment vertical="center"/>
    </xf>
    <xf numFmtId="0" fontId="16" fillId="7" borderId="8" xfId="0" applyFont="1" applyFill="1" applyBorder="1" applyAlignment="1" applyProtection="1">
      <alignment horizontal="center" vertical="center"/>
    </xf>
    <xf numFmtId="0" fontId="15" fillId="8" borderId="5" xfId="0" applyFont="1" applyFill="1" applyBorder="1" applyAlignment="1" applyProtection="1">
      <alignment vertical="center"/>
    </xf>
    <xf numFmtId="0" fontId="1" fillId="0" borderId="0" xfId="0" applyFont="1" applyProtection="1"/>
    <xf numFmtId="0" fontId="14" fillId="8" borderId="8" xfId="0" applyFont="1" applyFill="1" applyBorder="1" applyProtection="1"/>
    <xf numFmtId="0" fontId="15" fillId="8" borderId="8" xfId="0" applyFont="1" applyFill="1" applyBorder="1" applyProtection="1"/>
    <xf numFmtId="0" fontId="13" fillId="8" borderId="8" xfId="0" applyFont="1" applyFill="1" applyBorder="1" applyProtection="1"/>
    <xf numFmtId="0" fontId="16" fillId="7" borderId="8" xfId="0" applyFont="1" applyFill="1" applyBorder="1" applyProtection="1"/>
    <xf numFmtId="0" fontId="16" fillId="7" borderId="5" xfId="0" applyFont="1" applyFill="1" applyBorder="1" applyProtection="1"/>
    <xf numFmtId="0" fontId="16" fillId="7" borderId="2" xfId="0" applyFont="1" applyFill="1" applyBorder="1" applyProtection="1"/>
    <xf numFmtId="10" fontId="0" fillId="0" borderId="2" xfId="0" applyNumberFormat="1" applyBorder="1" applyAlignment="1" applyProtection="1">
      <alignment horizontal="center" vertical="center"/>
    </xf>
    <xf numFmtId="9" fontId="0" fillId="0" borderId="2" xfId="0" applyNumberFormat="1" applyBorder="1" applyAlignment="1" applyProtection="1">
      <alignment horizontal="center" vertical="center"/>
    </xf>
    <xf numFmtId="0" fontId="19" fillId="0" borderId="0" xfId="0" applyFont="1" applyProtection="1"/>
    <xf numFmtId="0" fontId="0" fillId="0" borderId="0" xfId="0" applyFill="1" applyProtection="1"/>
    <xf numFmtId="0" fontId="8" fillId="7" borderId="8" xfId="0" applyFont="1" applyFill="1" applyBorder="1" applyAlignment="1" applyProtection="1">
      <alignment horizontal="left" vertical="center" wrapText="1"/>
    </xf>
    <xf numFmtId="0" fontId="8" fillId="7" borderId="8" xfId="0" applyFont="1" applyFill="1" applyBorder="1" applyAlignment="1" applyProtection="1">
      <alignment horizontal="left" vertical="center" wrapText="1"/>
    </xf>
    <xf numFmtId="0" fontId="16" fillId="7" borderId="8" xfId="0" applyFont="1" applyFill="1" applyBorder="1" applyAlignment="1" applyProtection="1">
      <alignment vertical="center"/>
    </xf>
    <xf numFmtId="0" fontId="16" fillId="7" borderId="5" xfId="0" applyFont="1" applyFill="1" applyBorder="1" applyAlignment="1" applyProtection="1">
      <alignment vertical="center"/>
    </xf>
    <xf numFmtId="0" fontId="16" fillId="7" borderId="2" xfId="0" applyFont="1" applyFill="1" applyBorder="1" applyAlignment="1" applyProtection="1">
      <alignment vertical="center"/>
    </xf>
    <xf numFmtId="0" fontId="0" fillId="0" borderId="28" xfId="0" applyBorder="1" applyAlignment="1" applyProtection="1">
      <alignment vertical="center" wrapText="1"/>
    </xf>
    <xf numFmtId="0" fontId="0" fillId="0" borderId="28" xfId="0" applyBorder="1" applyAlignment="1" applyProtection="1">
      <alignment horizontal="left" vertical="center" wrapText="1"/>
    </xf>
    <xf numFmtId="9" fontId="0" fillId="0" borderId="28" xfId="0" applyNumberFormat="1" applyBorder="1" applyAlignment="1" applyProtection="1">
      <alignment horizontal="left" vertical="center"/>
    </xf>
    <xf numFmtId="10" fontId="0" fillId="0" borderId="32" xfId="0" applyNumberFormat="1" applyBorder="1" applyAlignment="1" applyProtection="1">
      <alignment horizontal="left" vertical="center"/>
    </xf>
    <xf numFmtId="9" fontId="0" fillId="0" borderId="32" xfId="0" applyNumberFormat="1" applyBorder="1" applyAlignment="1" applyProtection="1">
      <alignment horizontal="left" vertical="center"/>
    </xf>
    <xf numFmtId="9" fontId="0" fillId="0" borderId="35" xfId="0" applyNumberFormat="1" applyBorder="1" applyAlignment="1" applyProtection="1">
      <alignment horizontal="left" vertical="center"/>
    </xf>
    <xf numFmtId="0" fontId="0" fillId="0" borderId="32" xfId="0" applyBorder="1" applyAlignment="1" applyProtection="1">
      <alignment horizontal="left" vertical="center"/>
    </xf>
    <xf numFmtId="0" fontId="3" fillId="0" borderId="0" xfId="0" applyFont="1" applyFill="1" applyAlignment="1" applyProtection="1">
      <alignment horizontal="right"/>
    </xf>
    <xf numFmtId="0" fontId="3" fillId="0" borderId="0" xfId="0" applyFont="1" applyFill="1" applyAlignment="1" applyProtection="1">
      <alignment horizontal="right"/>
      <protection locked="0"/>
    </xf>
    <xf numFmtId="0" fontId="1" fillId="0" borderId="0" xfId="0" applyFont="1" applyFill="1" applyAlignment="1" applyProtection="1">
      <alignment vertical="center"/>
    </xf>
    <xf numFmtId="0" fontId="1" fillId="0" borderId="0" xfId="0" applyFont="1" applyFill="1" applyProtection="1"/>
    <xf numFmtId="0" fontId="21" fillId="0" borderId="0" xfId="0" applyFont="1" applyAlignment="1" applyProtection="1">
      <alignment horizontal="center" vertical="center"/>
    </xf>
    <xf numFmtId="0" fontId="8" fillId="7" borderId="12" xfId="0" applyFont="1" applyFill="1" applyBorder="1" applyAlignment="1" applyProtection="1">
      <alignment horizontal="left" vertical="center" wrapText="1"/>
    </xf>
    <xf numFmtId="0" fontId="0" fillId="0" borderId="0" xfId="0" applyFill="1" applyAlignment="1" applyProtection="1">
      <alignment horizontal="center" vertical="center"/>
    </xf>
    <xf numFmtId="0" fontId="8" fillId="7" borderId="2" xfId="0" applyFont="1" applyFill="1" applyBorder="1" applyAlignment="1" applyProtection="1">
      <alignment horizontal="center" vertical="center"/>
    </xf>
    <xf numFmtId="0" fontId="8" fillId="7" borderId="5" xfId="0" applyFont="1" applyFill="1" applyBorder="1" applyAlignment="1" applyProtection="1">
      <alignment horizontal="center" vertical="center"/>
    </xf>
    <xf numFmtId="0" fontId="0" fillId="0" borderId="28" xfId="0" applyBorder="1" applyAlignment="1" applyProtection="1">
      <alignment vertical="center" wrapText="1"/>
      <protection locked="0"/>
    </xf>
    <xf numFmtId="0" fontId="0" fillId="0" borderId="28" xfId="0" applyBorder="1" applyAlignment="1" applyProtection="1">
      <alignment horizontal="left" vertical="center" wrapText="1"/>
      <protection locked="0"/>
    </xf>
    <xf numFmtId="9" fontId="0" fillId="0" borderId="28" xfId="0" applyNumberFormat="1" applyBorder="1" applyAlignment="1" applyProtection="1">
      <alignment horizontal="left" vertical="center"/>
      <protection locked="0"/>
    </xf>
    <xf numFmtId="0" fontId="0" fillId="0" borderId="32" xfId="0" applyBorder="1" applyAlignment="1" applyProtection="1">
      <alignment vertical="center" wrapText="1"/>
      <protection locked="0"/>
    </xf>
    <xf numFmtId="0" fontId="0" fillId="0" borderId="32" xfId="0" applyBorder="1" applyAlignment="1" applyProtection="1">
      <alignment horizontal="left" vertical="center" wrapText="1"/>
      <protection locked="0"/>
    </xf>
    <xf numFmtId="10" fontId="0" fillId="0" borderId="32" xfId="0" applyNumberFormat="1" applyBorder="1" applyAlignment="1" applyProtection="1">
      <alignment horizontal="left" vertical="center"/>
      <protection locked="0"/>
    </xf>
    <xf numFmtId="9" fontId="0" fillId="0" borderId="32" xfId="0" applyNumberFormat="1" applyBorder="1" applyAlignment="1" applyProtection="1">
      <alignment horizontal="left" vertical="center"/>
      <protection locked="0"/>
    </xf>
    <xf numFmtId="0" fontId="0" fillId="0" borderId="35" xfId="0" applyBorder="1" applyAlignment="1" applyProtection="1">
      <alignment vertical="center" wrapText="1"/>
      <protection locked="0"/>
    </xf>
    <xf numFmtId="0" fontId="0" fillId="0" borderId="35" xfId="0" applyBorder="1" applyAlignment="1" applyProtection="1">
      <alignment horizontal="left" vertical="center" wrapText="1"/>
      <protection locked="0"/>
    </xf>
    <xf numFmtId="9" fontId="0" fillId="0" borderId="35" xfId="0" applyNumberFormat="1" applyBorder="1" applyAlignment="1" applyProtection="1">
      <alignment horizontal="left" vertical="center"/>
      <protection locked="0"/>
    </xf>
    <xf numFmtId="0" fontId="23" fillId="0" borderId="8" xfId="0" applyFont="1" applyBorder="1" applyAlignment="1" applyProtection="1">
      <alignment horizontal="center" vertical="center"/>
    </xf>
    <xf numFmtId="164" fontId="0" fillId="0" borderId="8" xfId="2" applyNumberFormat="1" applyFont="1" applyBorder="1" applyAlignment="1" applyProtection="1">
      <alignment horizontal="center" vertical="center"/>
    </xf>
    <xf numFmtId="0" fontId="22" fillId="0" borderId="32" xfId="0" quotePrefix="1" applyFont="1" applyBorder="1" applyAlignment="1" applyProtection="1">
      <alignment horizontal="left" vertical="center"/>
    </xf>
    <xf numFmtId="10" fontId="0" fillId="0" borderId="35" xfId="0" applyNumberFormat="1" applyBorder="1" applyAlignment="1" applyProtection="1">
      <alignment horizontal="left" vertical="center"/>
    </xf>
    <xf numFmtId="164" fontId="0" fillId="0" borderId="32" xfId="0" applyNumberFormat="1" applyBorder="1" applyAlignment="1" applyProtection="1">
      <alignment horizontal="left" vertical="center"/>
    </xf>
    <xf numFmtId="0" fontId="0" fillId="0" borderId="28"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2" fillId="7" borderId="36" xfId="0" applyFont="1" applyFill="1" applyBorder="1" applyAlignment="1" applyProtection="1">
      <alignment horizontal="justify" vertical="center" wrapText="1"/>
    </xf>
    <xf numFmtId="0" fontId="2" fillId="7" borderId="37" xfId="0" applyFont="1" applyFill="1" applyBorder="1" applyAlignment="1" applyProtection="1">
      <alignment horizontal="justify" vertical="center" wrapText="1"/>
    </xf>
    <xf numFmtId="0" fontId="1" fillId="7" borderId="2" xfId="0" applyFont="1" applyFill="1" applyBorder="1" applyAlignment="1" applyProtection="1">
      <alignment horizontal="center" vertical="center"/>
    </xf>
    <xf numFmtId="0" fontId="1" fillId="7" borderId="5" xfId="0" applyFont="1" applyFill="1" applyBorder="1" applyAlignment="1" applyProtection="1">
      <alignment horizontal="center" vertical="center"/>
    </xf>
    <xf numFmtId="0" fontId="0" fillId="3" borderId="0" xfId="0" applyFill="1"/>
    <xf numFmtId="0" fontId="24" fillId="12" borderId="48" xfId="0" applyFont="1" applyFill="1" applyBorder="1" applyAlignment="1">
      <alignment horizontal="center" vertical="center" wrapText="1" readingOrder="1"/>
    </xf>
    <xf numFmtId="0" fontId="25" fillId="13" borderId="49" xfId="0" applyFont="1" applyFill="1" applyBorder="1" applyAlignment="1">
      <alignment horizontal="left" vertical="center" wrapText="1" readingOrder="1"/>
    </xf>
    <xf numFmtId="0" fontId="25" fillId="13" borderId="49" xfId="0" applyFont="1" applyFill="1" applyBorder="1" applyAlignment="1">
      <alignment horizontal="center" vertical="center" wrapText="1" readingOrder="1"/>
    </xf>
    <xf numFmtId="0" fontId="25" fillId="14" borderId="50" xfId="0" applyFont="1" applyFill="1" applyBorder="1" applyAlignment="1">
      <alignment horizontal="left" vertical="center" wrapText="1" readingOrder="1"/>
    </xf>
    <xf numFmtId="0" fontId="25" fillId="14" borderId="50" xfId="0" applyFont="1" applyFill="1" applyBorder="1" applyAlignment="1">
      <alignment horizontal="center" vertical="center" wrapText="1" readingOrder="1"/>
    </xf>
    <xf numFmtId="0" fontId="25" fillId="13" borderId="50" xfId="0" applyFont="1" applyFill="1" applyBorder="1" applyAlignment="1">
      <alignment horizontal="left" vertical="center" wrapText="1" readingOrder="1"/>
    </xf>
    <xf numFmtId="0" fontId="25" fillId="13" borderId="50" xfId="0" applyFont="1" applyFill="1" applyBorder="1" applyAlignment="1">
      <alignment horizontal="center" vertical="center" wrapText="1" readingOrder="1"/>
    </xf>
    <xf numFmtId="0" fontId="2" fillId="0" borderId="7"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8" fillId="7" borderId="8"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xf>
    <xf numFmtId="0" fontId="1" fillId="6" borderId="4"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 fillId="6" borderId="2" xfId="0" applyFont="1" applyFill="1" applyBorder="1" applyAlignment="1" applyProtection="1">
      <alignment horizontal="center" vertical="center"/>
    </xf>
    <xf numFmtId="0" fontId="1" fillId="6" borderId="5" xfId="0" applyFont="1" applyFill="1" applyBorder="1" applyAlignment="1" applyProtection="1">
      <alignment horizontal="center" vertical="center"/>
    </xf>
    <xf numFmtId="0" fontId="18" fillId="0" borderId="3"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20" fillId="0" borderId="8" xfId="1"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9" fontId="10" fillId="0" borderId="16" xfId="2" applyFont="1" applyBorder="1" applyAlignment="1" applyProtection="1">
      <alignment horizontal="center" vertical="center"/>
    </xf>
    <xf numFmtId="9" fontId="10" fillId="0" borderId="14" xfId="2" applyFont="1" applyBorder="1" applyAlignment="1" applyProtection="1">
      <alignment horizontal="center" vertical="center"/>
    </xf>
    <xf numFmtId="9" fontId="10" fillId="0" borderId="17" xfId="2" applyFont="1" applyBorder="1" applyAlignment="1" applyProtection="1">
      <alignment horizontal="center" vertical="center"/>
    </xf>
    <xf numFmtId="0" fontId="8" fillId="7" borderId="2" xfId="0" applyFont="1" applyFill="1" applyBorder="1" applyAlignment="1" applyProtection="1">
      <alignment horizontal="left" vertical="center" wrapText="1"/>
    </xf>
    <xf numFmtId="0" fontId="20" fillId="0" borderId="2" xfId="1" applyFont="1" applyFill="1" applyBorder="1" applyAlignment="1" applyProtection="1">
      <alignment horizontal="left" vertical="center" wrapText="1"/>
    </xf>
    <xf numFmtId="0" fontId="20" fillId="0" borderId="16" xfId="1" applyFont="1" applyFill="1" applyBorder="1" applyAlignment="1" applyProtection="1">
      <alignment horizontal="left" vertical="center" wrapText="1"/>
    </xf>
    <xf numFmtId="0" fontId="7" fillId="0" borderId="8" xfId="1"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2" fillId="10" borderId="8" xfId="0" applyFont="1" applyFill="1" applyBorder="1" applyAlignment="1" applyProtection="1">
      <alignment horizontal="justify" vertical="center" wrapText="1"/>
    </xf>
    <xf numFmtId="0" fontId="7" fillId="0" borderId="5" xfId="1"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xf>
    <xf numFmtId="0" fontId="8" fillId="7" borderId="10" xfId="0" applyFont="1" applyFill="1" applyBorder="1" applyAlignment="1" applyProtection="1">
      <alignment horizontal="left" vertical="center" wrapText="1"/>
    </xf>
    <xf numFmtId="0" fontId="8" fillId="7" borderId="12" xfId="0" applyFont="1" applyFill="1" applyBorder="1" applyAlignment="1" applyProtection="1">
      <alignment horizontal="left" vertical="center" wrapText="1"/>
    </xf>
    <xf numFmtId="0" fontId="6" fillId="6" borderId="2" xfId="0" applyFont="1" applyFill="1" applyBorder="1" applyAlignment="1" applyProtection="1">
      <alignment horizontal="center" vertical="center"/>
    </xf>
    <xf numFmtId="0" fontId="6" fillId="6" borderId="5" xfId="0" applyFont="1" applyFill="1" applyBorder="1" applyAlignment="1" applyProtection="1">
      <alignment horizontal="center" vertical="center"/>
    </xf>
    <xf numFmtId="0" fontId="2" fillId="10" borderId="2" xfId="0" applyFont="1" applyFill="1" applyBorder="1" applyAlignment="1" applyProtection="1">
      <alignment horizontal="justify" vertical="center" wrapText="1"/>
    </xf>
    <xf numFmtId="0" fontId="7" fillId="0" borderId="2" xfId="1" applyFont="1" applyFill="1" applyBorder="1" applyAlignment="1" applyProtection="1">
      <alignment horizontal="center" vertical="center" wrapText="1"/>
    </xf>
    <xf numFmtId="0" fontId="2" fillId="10" borderId="5" xfId="0" applyFont="1" applyFill="1" applyBorder="1" applyAlignment="1" applyProtection="1">
      <alignment horizontal="justify" vertical="center" wrapText="1"/>
    </xf>
    <xf numFmtId="0" fontId="20" fillId="0" borderId="5" xfId="1" applyFont="1" applyFill="1" applyBorder="1" applyAlignment="1" applyProtection="1">
      <alignment horizontal="left" vertical="center" wrapText="1"/>
    </xf>
    <xf numFmtId="0" fontId="2" fillId="0" borderId="8" xfId="0" applyFont="1" applyFill="1" applyBorder="1" applyAlignment="1" applyProtection="1">
      <alignment horizontal="justify" vertical="center" wrapText="1"/>
    </xf>
    <xf numFmtId="0" fontId="8" fillId="7" borderId="11" xfId="0" applyFont="1" applyFill="1" applyBorder="1" applyAlignment="1" applyProtection="1">
      <alignment horizontal="left" vertical="center" wrapText="1"/>
    </xf>
    <xf numFmtId="0" fontId="8" fillId="7" borderId="5" xfId="0" applyFont="1" applyFill="1" applyBorder="1" applyAlignment="1" applyProtection="1">
      <alignment horizontal="left" vertical="center" wrapText="1"/>
    </xf>
    <xf numFmtId="9" fontId="10" fillId="0" borderId="15" xfId="2" applyFont="1" applyBorder="1" applyAlignment="1" applyProtection="1">
      <alignment horizontal="center" vertical="center"/>
    </xf>
    <xf numFmtId="0" fontId="1" fillId="6" borderId="43" xfId="0" applyFont="1" applyFill="1" applyBorder="1" applyAlignment="1" applyProtection="1">
      <alignment horizontal="center" vertical="center"/>
    </xf>
    <xf numFmtId="0" fontId="1" fillId="6" borderId="11" xfId="0" applyFont="1" applyFill="1" applyBorder="1" applyAlignment="1" applyProtection="1">
      <alignment horizontal="center" vertical="center"/>
    </xf>
    <xf numFmtId="0" fontId="1" fillId="6" borderId="40" xfId="0" applyFont="1" applyFill="1" applyBorder="1" applyAlignment="1" applyProtection="1">
      <alignment horizontal="center" vertical="center"/>
    </xf>
    <xf numFmtId="0" fontId="1" fillId="6" borderId="41" xfId="0" applyFont="1" applyFill="1" applyBorder="1" applyAlignment="1" applyProtection="1">
      <alignment horizontal="center" vertical="center"/>
    </xf>
    <xf numFmtId="0" fontId="1" fillId="6" borderId="42" xfId="0" applyFont="1" applyFill="1" applyBorder="1" applyAlignment="1" applyProtection="1">
      <alignment horizontal="center" vertical="center"/>
    </xf>
    <xf numFmtId="0" fontId="1" fillId="6" borderId="38" xfId="0" applyFont="1" applyFill="1" applyBorder="1" applyAlignment="1" applyProtection="1">
      <alignment horizontal="center" vertical="center"/>
    </xf>
    <xf numFmtId="0" fontId="1" fillId="6" borderId="39" xfId="0" applyFont="1" applyFill="1" applyBorder="1" applyAlignment="1" applyProtection="1">
      <alignment horizontal="center" vertical="center"/>
    </xf>
    <xf numFmtId="0" fontId="1" fillId="6" borderId="10" xfId="0" applyFont="1" applyFill="1" applyBorder="1" applyAlignment="1" applyProtection="1">
      <alignment horizontal="center" vertical="center"/>
    </xf>
    <xf numFmtId="0" fontId="1" fillId="6" borderId="44" xfId="0" applyFont="1" applyFill="1" applyBorder="1" applyAlignment="1" applyProtection="1">
      <alignment horizontal="center" vertical="center"/>
    </xf>
    <xf numFmtId="164" fontId="10" fillId="0" borderId="16" xfId="2" applyNumberFormat="1" applyFont="1" applyBorder="1" applyAlignment="1" applyProtection="1">
      <alignment horizontal="center" vertical="center"/>
    </xf>
    <xf numFmtId="164" fontId="10" fillId="0" borderId="14" xfId="2" applyNumberFormat="1" applyFont="1" applyBorder="1" applyAlignment="1" applyProtection="1">
      <alignment horizontal="center" vertical="center"/>
    </xf>
    <xf numFmtId="164" fontId="10" fillId="0" borderId="17" xfId="2" applyNumberFormat="1" applyFont="1" applyBorder="1" applyAlignment="1" applyProtection="1">
      <alignment horizontal="center" vertical="center"/>
    </xf>
    <xf numFmtId="0" fontId="0" fillId="0" borderId="0" xfId="0" applyAlignment="1">
      <alignment horizontal="center"/>
    </xf>
    <xf numFmtId="0" fontId="0" fillId="0" borderId="26" xfId="0" applyBorder="1" applyAlignment="1" applyProtection="1">
      <alignment horizontal="center" vertical="center" wrapText="1"/>
    </xf>
    <xf numFmtId="0" fontId="0" fillId="3" borderId="26" xfId="0" applyFill="1" applyBorder="1" applyAlignment="1" applyProtection="1">
      <alignment horizontal="left" vertical="center" wrapText="1"/>
      <protection hidden="1"/>
    </xf>
    <xf numFmtId="0" fontId="2" fillId="4" borderId="26" xfId="0" applyFont="1" applyFill="1" applyBorder="1" applyAlignment="1" applyProtection="1">
      <alignment horizontal="left" vertical="center" wrapText="1"/>
      <protection hidden="1"/>
    </xf>
    <xf numFmtId="0" fontId="0" fillId="3" borderId="25" xfId="0" applyFill="1" applyBorder="1" applyAlignment="1" applyProtection="1">
      <alignment horizontal="center" vertical="center"/>
    </xf>
    <xf numFmtId="0" fontId="0" fillId="3" borderId="30" xfId="0" applyFill="1" applyBorder="1" applyAlignment="1" applyProtection="1">
      <alignment horizontal="center" vertical="center"/>
    </xf>
    <xf numFmtId="0" fontId="0" fillId="3" borderId="33" xfId="0" applyFill="1" applyBorder="1" applyAlignment="1" applyProtection="1">
      <alignment horizontal="center" vertical="center"/>
    </xf>
    <xf numFmtId="0" fontId="12" fillId="0" borderId="26" xfId="1" applyFont="1" applyFill="1" applyBorder="1" applyAlignment="1" applyProtection="1">
      <alignment horizontal="center" vertical="center" wrapText="1"/>
    </xf>
    <xf numFmtId="0" fontId="0" fillId="0" borderId="29"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0" xfId="0" applyBorder="1" applyAlignment="1" applyProtection="1">
      <alignment horizontal="justify" vertical="center" wrapText="1"/>
      <protection locked="0"/>
    </xf>
    <xf numFmtId="0" fontId="0" fillId="0" borderId="33" xfId="0" applyBorder="1" applyAlignment="1" applyProtection="1">
      <alignment horizontal="justify" vertical="center" wrapText="1"/>
      <protection locked="0"/>
    </xf>
    <xf numFmtId="0" fontId="0" fillId="0" borderId="30"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3"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6" xfId="0" applyBorder="1" applyAlignment="1" applyProtection="1">
      <alignment horizontal="center" vertical="center"/>
      <protection locked="0"/>
    </xf>
    <xf numFmtId="0" fontId="0" fillId="2" borderId="33" xfId="0" applyFill="1" applyBorder="1" applyAlignment="1" applyProtection="1">
      <alignment horizontal="left" vertical="center" wrapText="1"/>
      <protection hidden="1"/>
    </xf>
    <xf numFmtId="0" fontId="0" fillId="2" borderId="26" xfId="0" applyFill="1" applyBorder="1" applyAlignment="1" applyProtection="1">
      <alignment horizontal="left" vertical="center" wrapText="1"/>
      <protection hidden="1"/>
    </xf>
    <xf numFmtId="0" fontId="0" fillId="0" borderId="30" xfId="0" applyBorder="1" applyAlignment="1" applyProtection="1">
      <alignment horizontal="justify" vertical="center" wrapText="1"/>
    </xf>
    <xf numFmtId="0" fontId="0" fillId="0" borderId="33" xfId="0" applyBorder="1" applyAlignment="1" applyProtection="1">
      <alignment horizontal="justify" vertical="center" wrapText="1"/>
    </xf>
    <xf numFmtId="0" fontId="0" fillId="0" borderId="30" xfId="0" applyBorder="1" applyAlignment="1" applyProtection="1">
      <alignment horizontal="center" vertical="center"/>
    </xf>
    <xf numFmtId="0" fontId="0" fillId="0" borderId="33" xfId="0" applyBorder="1" applyAlignment="1" applyProtection="1">
      <alignment horizontal="center" vertical="center"/>
    </xf>
    <xf numFmtId="0" fontId="0" fillId="0" borderId="29" xfId="0" applyBorder="1" applyAlignment="1" applyProtection="1">
      <alignment horizontal="center" vertical="center"/>
    </xf>
    <xf numFmtId="0" fontId="0" fillId="2" borderId="33" xfId="0" applyFill="1" applyBorder="1" applyAlignment="1" applyProtection="1">
      <alignment horizontal="left" vertical="center" wrapText="1"/>
    </xf>
    <xf numFmtId="0" fontId="0" fillId="2" borderId="26" xfId="0" applyFill="1" applyBorder="1" applyAlignment="1" applyProtection="1">
      <alignment horizontal="left"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26" xfId="0" applyBorder="1" applyAlignment="1" applyProtection="1">
      <alignment horizontal="center" vertical="center"/>
    </xf>
    <xf numFmtId="0" fontId="0" fillId="3" borderId="26" xfId="0" applyFill="1" applyBorder="1" applyAlignment="1" applyProtection="1">
      <alignment horizontal="left" vertical="center" wrapText="1"/>
    </xf>
    <xf numFmtId="0" fontId="2" fillId="4" borderId="26" xfId="0" applyFont="1" applyFill="1" applyBorder="1" applyAlignment="1" applyProtection="1">
      <alignment horizontal="left" vertical="center" wrapText="1"/>
    </xf>
    <xf numFmtId="0" fontId="0" fillId="0" borderId="33" xfId="0" applyBorder="1" applyAlignment="1" applyProtection="1">
      <alignment horizontal="center"/>
    </xf>
    <xf numFmtId="0" fontId="0" fillId="0" borderId="26" xfId="0" applyBorder="1" applyAlignment="1" applyProtection="1">
      <alignment horizontal="center"/>
    </xf>
    <xf numFmtId="0" fontId="0" fillId="2" borderId="45" xfId="0" applyFill="1" applyBorder="1" applyAlignment="1" applyProtection="1">
      <alignment horizontal="left" vertical="center" wrapText="1"/>
    </xf>
    <xf numFmtId="0" fontId="0" fillId="2" borderId="46"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2" fillId="4" borderId="46" xfId="0" applyFont="1" applyFill="1" applyBorder="1" applyAlignment="1" applyProtection="1">
      <alignment horizontal="left" vertical="center" wrapText="1"/>
    </xf>
    <xf numFmtId="0" fontId="2" fillId="4" borderId="47" xfId="0" applyFont="1" applyFill="1" applyBorder="1" applyAlignment="1" applyProtection="1">
      <alignment horizontal="left" vertical="center" wrapText="1"/>
    </xf>
    <xf numFmtId="0" fontId="11" fillId="9" borderId="20" xfId="0" applyFont="1" applyFill="1" applyBorder="1" applyAlignment="1" applyProtection="1">
      <alignment horizontal="center" vertical="center" wrapText="1"/>
    </xf>
    <xf numFmtId="0" fontId="11" fillId="9" borderId="21" xfId="0" applyFont="1" applyFill="1" applyBorder="1" applyAlignment="1" applyProtection="1">
      <alignment horizontal="center" vertical="center" wrapText="1"/>
    </xf>
    <xf numFmtId="0" fontId="11" fillId="9" borderId="22" xfId="0" applyFont="1" applyFill="1" applyBorder="1" applyAlignment="1" applyProtection="1">
      <alignment horizontal="center" vertical="center" wrapText="1"/>
    </xf>
    <xf numFmtId="0" fontId="11" fillId="9" borderId="23" xfId="0" applyFont="1" applyFill="1" applyBorder="1" applyAlignment="1" applyProtection="1">
      <alignment horizontal="center" vertical="center" wrapText="1"/>
    </xf>
    <xf numFmtId="0" fontId="11" fillId="9" borderId="24" xfId="0" applyFont="1" applyFill="1" applyBorder="1" applyAlignment="1" applyProtection="1">
      <alignment horizontal="center" vertical="center" wrapText="1"/>
    </xf>
    <xf numFmtId="0" fontId="0" fillId="11" borderId="25" xfId="0" applyFill="1" applyBorder="1" applyAlignment="1" applyProtection="1">
      <alignment horizontal="center" vertical="center"/>
    </xf>
    <xf numFmtId="0" fontId="0" fillId="11" borderId="30" xfId="0" applyFill="1" applyBorder="1" applyAlignment="1" applyProtection="1">
      <alignment horizontal="center" vertical="center"/>
    </xf>
    <xf numFmtId="0" fontId="0" fillId="11" borderId="33" xfId="0" applyFill="1" applyBorder="1" applyAlignment="1" applyProtection="1">
      <alignment horizontal="center" vertical="center"/>
    </xf>
  </cellXfs>
  <cellStyles count="3">
    <cellStyle name="Hipervínculo" xfId="1" builtinId="8"/>
    <cellStyle name="Normal" xfId="0" builtinId="0"/>
    <cellStyle name="Porcentaje" xfId="2" builtinId="5"/>
  </cellStyles>
  <dxfs count="114">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58365</xdr:colOff>
      <xdr:row>62</xdr:row>
      <xdr:rowOff>204123</xdr:rowOff>
    </xdr:from>
    <xdr:to>
      <xdr:col>10</xdr:col>
      <xdr:colOff>5602</xdr:colOff>
      <xdr:row>63</xdr:row>
      <xdr:rowOff>143436</xdr:rowOff>
    </xdr:to>
    <xdr:sp macro="" textlink="">
      <xdr:nvSpPr>
        <xdr:cNvPr id="2" name="6 CuadroTexto">
          <a:extLst>
            <a:ext uri="{FF2B5EF4-FFF2-40B4-BE49-F238E27FC236}">
              <a16:creationId xmlns="" xmlns:a16="http://schemas.microsoft.com/office/drawing/2014/main" id="{00000000-0008-0000-0200-000002000000}"/>
            </a:ext>
          </a:extLst>
        </xdr:cNvPr>
        <xdr:cNvSpPr txBox="1"/>
      </xdr:nvSpPr>
      <xdr:spPr>
        <a:xfrm>
          <a:off x="12593265" y="82176273"/>
          <a:ext cx="1309312" cy="701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CO" sz="1100" b="0" i="0">
              <a:latin typeface="Cambria Math" panose="02040503050406030204" pitchFamily="18" charset="0"/>
            </a:rPr>
            <a:t>𝐴/𝐵</a:t>
          </a:r>
          <a:endParaRPr lang="es-CO" sz="1100"/>
        </a:p>
      </xdr:txBody>
    </xdr:sp>
    <xdr:clientData/>
  </xdr:twoCellAnchor>
  <xdr:twoCellAnchor>
    <xdr:from>
      <xdr:col>9</xdr:col>
      <xdr:colOff>38196</xdr:colOff>
      <xdr:row>134</xdr:row>
      <xdr:rowOff>225974</xdr:rowOff>
    </xdr:from>
    <xdr:to>
      <xdr:col>9</xdr:col>
      <xdr:colOff>1352551</xdr:colOff>
      <xdr:row>136</xdr:row>
      <xdr:rowOff>22412</xdr:rowOff>
    </xdr:to>
    <xdr:sp macro="" textlink="">
      <xdr:nvSpPr>
        <xdr:cNvPr id="4" name="6 CuadroTexto">
          <a:extLst>
            <a:ext uri="{FF2B5EF4-FFF2-40B4-BE49-F238E27FC236}">
              <a16:creationId xmlns="" xmlns:a16="http://schemas.microsoft.com/office/drawing/2014/main" id="{00000000-0008-0000-0200-000004000000}"/>
            </a:ext>
          </a:extLst>
        </xdr:cNvPr>
        <xdr:cNvSpPr txBox="1"/>
      </xdr:nvSpPr>
      <xdr:spPr>
        <a:xfrm>
          <a:off x="12573096" y="43669499"/>
          <a:ext cx="1314355" cy="367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CO" sz="1100" b="0" i="0">
              <a:latin typeface="Cambria Math" panose="02040503050406030204" pitchFamily="18" charset="0"/>
            </a:rPr>
            <a:t>𝐴/𝐵</a:t>
          </a:r>
          <a:endParaRPr lang="es-CO" sz="1100"/>
        </a:p>
      </xdr:txBody>
    </xdr:sp>
    <xdr:clientData/>
  </xdr:twoCellAnchor>
  <xdr:twoCellAnchor>
    <xdr:from>
      <xdr:col>9</xdr:col>
      <xdr:colOff>67236</xdr:colOff>
      <xdr:row>139</xdr:row>
      <xdr:rowOff>537883</xdr:rowOff>
    </xdr:from>
    <xdr:to>
      <xdr:col>10</xdr:col>
      <xdr:colOff>14473</xdr:colOff>
      <xdr:row>141</xdr:row>
      <xdr:rowOff>72103</xdr:rowOff>
    </xdr:to>
    <xdr:sp macro="" textlink="">
      <xdr:nvSpPr>
        <xdr:cNvPr id="5" name="6 CuadroTexto">
          <a:extLst>
            <a:ext uri="{FF2B5EF4-FFF2-40B4-BE49-F238E27FC236}">
              <a16:creationId xmlns="" xmlns:a16="http://schemas.microsoft.com/office/drawing/2014/main" id="{00000000-0008-0000-0200-000005000000}"/>
            </a:ext>
          </a:extLst>
        </xdr:cNvPr>
        <xdr:cNvSpPr txBox="1"/>
      </xdr:nvSpPr>
      <xdr:spPr>
        <a:xfrm>
          <a:off x="12602136" y="90892033"/>
          <a:ext cx="1309312" cy="486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CO" sz="1100" b="0"/>
            <a:t>Ʃ</a:t>
          </a:r>
          <a:r>
            <a:rPr lang="es-CO" sz="1100" b="0" i="0">
              <a:latin typeface="Cambria Math" panose="02040503050406030204" pitchFamily="18" charset="0"/>
            </a:rPr>
            <a:t>𝐴/𝐵</a:t>
          </a:r>
          <a:endParaRPr lang="es-CO" sz="1100"/>
        </a:p>
      </xdr:txBody>
    </xdr:sp>
    <xdr:clientData/>
  </xdr:twoCellAnchor>
  <xdr:twoCellAnchor>
    <xdr:from>
      <xdr:col>9</xdr:col>
      <xdr:colOff>67236</xdr:colOff>
      <xdr:row>145</xdr:row>
      <xdr:rowOff>537883</xdr:rowOff>
    </xdr:from>
    <xdr:to>
      <xdr:col>10</xdr:col>
      <xdr:colOff>14473</xdr:colOff>
      <xdr:row>147</xdr:row>
      <xdr:rowOff>72103</xdr:rowOff>
    </xdr:to>
    <xdr:sp macro="" textlink="">
      <xdr:nvSpPr>
        <xdr:cNvPr id="6" name="6 CuadroTexto">
          <a:extLst>
            <a:ext uri="{FF2B5EF4-FFF2-40B4-BE49-F238E27FC236}">
              <a16:creationId xmlns="" xmlns:a16="http://schemas.microsoft.com/office/drawing/2014/main" id="{00000000-0008-0000-0200-000006000000}"/>
            </a:ext>
          </a:extLst>
        </xdr:cNvPr>
        <xdr:cNvSpPr txBox="1"/>
      </xdr:nvSpPr>
      <xdr:spPr>
        <a:xfrm>
          <a:off x="12602136" y="92606533"/>
          <a:ext cx="1309312" cy="59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CO" sz="1100" b="0" i="0">
              <a:latin typeface="Cambria Math" panose="02040503050406030204" pitchFamily="18" charset="0"/>
            </a:rPr>
            <a:t>𝐴/𝐵</a:t>
          </a:r>
          <a:endParaRPr lang="es-CO" sz="1100"/>
        </a:p>
      </xdr:txBody>
    </xdr:sp>
    <xdr:clientData/>
  </xdr:twoCellAnchor>
  <xdr:twoCellAnchor>
    <xdr:from>
      <xdr:col>9</xdr:col>
      <xdr:colOff>67236</xdr:colOff>
      <xdr:row>151</xdr:row>
      <xdr:rowOff>537883</xdr:rowOff>
    </xdr:from>
    <xdr:to>
      <xdr:col>10</xdr:col>
      <xdr:colOff>14473</xdr:colOff>
      <xdr:row>153</xdr:row>
      <xdr:rowOff>72103</xdr:rowOff>
    </xdr:to>
    <xdr:sp macro="" textlink="">
      <xdr:nvSpPr>
        <xdr:cNvPr id="7" name="6 CuadroTexto">
          <a:extLst>
            <a:ext uri="{FF2B5EF4-FFF2-40B4-BE49-F238E27FC236}">
              <a16:creationId xmlns="" xmlns:a16="http://schemas.microsoft.com/office/drawing/2014/main" id="{00000000-0008-0000-0200-000007000000}"/>
            </a:ext>
          </a:extLst>
        </xdr:cNvPr>
        <xdr:cNvSpPr txBox="1"/>
      </xdr:nvSpPr>
      <xdr:spPr>
        <a:xfrm>
          <a:off x="12602136" y="94397233"/>
          <a:ext cx="1309312" cy="4962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CO" sz="1100" b="0" i="0">
              <a:latin typeface="Cambria Math" panose="02040503050406030204" pitchFamily="18" charset="0"/>
            </a:rPr>
            <a:t>𝐴/𝐵</a:t>
          </a:r>
          <a:endParaRPr lang="es-CO" sz="1100"/>
        </a:p>
      </xdr:txBody>
    </xdr:sp>
    <xdr:clientData/>
  </xdr:twoCellAnchor>
  <xdr:twoCellAnchor>
    <xdr:from>
      <xdr:col>9</xdr:col>
      <xdr:colOff>67236</xdr:colOff>
      <xdr:row>157</xdr:row>
      <xdr:rowOff>537883</xdr:rowOff>
    </xdr:from>
    <xdr:to>
      <xdr:col>10</xdr:col>
      <xdr:colOff>14473</xdr:colOff>
      <xdr:row>159</xdr:row>
      <xdr:rowOff>72103</xdr:rowOff>
    </xdr:to>
    <xdr:sp macro="" textlink="">
      <xdr:nvSpPr>
        <xdr:cNvPr id="8" name="6 CuadroTexto">
          <a:extLst>
            <a:ext uri="{FF2B5EF4-FFF2-40B4-BE49-F238E27FC236}">
              <a16:creationId xmlns="" xmlns:a16="http://schemas.microsoft.com/office/drawing/2014/main" id="{00000000-0008-0000-0200-000008000000}"/>
            </a:ext>
          </a:extLst>
        </xdr:cNvPr>
        <xdr:cNvSpPr txBox="1"/>
      </xdr:nvSpPr>
      <xdr:spPr>
        <a:xfrm>
          <a:off x="12602136" y="96121258"/>
          <a:ext cx="1309312" cy="677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CO" sz="1100" b="0" i="0">
              <a:latin typeface="Cambria Math" panose="02040503050406030204" pitchFamily="18" charset="0"/>
            </a:rPr>
            <a:t>𝐴/𝐵</a:t>
          </a:r>
          <a:endParaRPr lang="es-CO" sz="1100"/>
        </a:p>
      </xdr:txBody>
    </xdr:sp>
    <xdr:clientData/>
  </xdr:twoCellAnchor>
  <xdr:twoCellAnchor>
    <xdr:from>
      <xdr:col>9</xdr:col>
      <xdr:colOff>67236</xdr:colOff>
      <xdr:row>163</xdr:row>
      <xdr:rowOff>537883</xdr:rowOff>
    </xdr:from>
    <xdr:to>
      <xdr:col>10</xdr:col>
      <xdr:colOff>14473</xdr:colOff>
      <xdr:row>165</xdr:row>
      <xdr:rowOff>72103</xdr:rowOff>
    </xdr:to>
    <xdr:sp macro="" textlink="">
      <xdr:nvSpPr>
        <xdr:cNvPr id="9" name="6 CuadroTexto">
          <a:extLst>
            <a:ext uri="{FF2B5EF4-FFF2-40B4-BE49-F238E27FC236}">
              <a16:creationId xmlns="" xmlns:a16="http://schemas.microsoft.com/office/drawing/2014/main" id="{00000000-0008-0000-0200-000009000000}"/>
            </a:ext>
          </a:extLst>
        </xdr:cNvPr>
        <xdr:cNvSpPr txBox="1"/>
      </xdr:nvSpPr>
      <xdr:spPr>
        <a:xfrm>
          <a:off x="12602136" y="97873858"/>
          <a:ext cx="1309312" cy="448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CO" sz="1100" b="0" i="0">
              <a:latin typeface="Cambria Math" panose="02040503050406030204" pitchFamily="18" charset="0"/>
            </a:rPr>
            <a:t>(𝐴𝑥𝐵)/𝐶</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29</xdr:col>
      <xdr:colOff>759714</xdr:colOff>
      <xdr:row>41</xdr:row>
      <xdr:rowOff>46339</xdr:rowOff>
    </xdr:to>
    <xdr:pic>
      <xdr:nvPicPr>
        <xdr:cNvPr id="2" name="Imagen 1">
          <a:extLst>
            <a:ext uri="{FF2B5EF4-FFF2-40B4-BE49-F238E27FC236}">
              <a16:creationId xmlns="" xmlns:a16="http://schemas.microsoft.com/office/drawing/2014/main" id="{4C31531A-DD8A-489C-BC46-C4D126007F9C}"/>
            </a:ext>
          </a:extLst>
        </xdr:cNvPr>
        <xdr:cNvPicPr>
          <a:picLocks noChangeAspect="1"/>
        </xdr:cNvPicPr>
      </xdr:nvPicPr>
      <xdr:blipFill>
        <a:blip xmlns:r="http://schemas.openxmlformats.org/officeDocument/2006/relationships" r:embed="rId1" cstate="print"/>
        <a:stretch>
          <a:fillRect/>
        </a:stretch>
      </xdr:blipFill>
      <xdr:spPr>
        <a:xfrm>
          <a:off x="8191500" y="390525"/>
          <a:ext cx="18285714" cy="102857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guimiento%20Plan%20de%20Acci&#243;n/Plan%20de%20Acci&#243;n%20-%20PAAC%202018%20%20Seguimiento%20V%204.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20Desempe&#241;o%20Procesos/Gesti&#243;n%20de%20Bienes%20y%20servicios/Tablero%20Desempe&#241;o%20de%20los%20procesos%20V1.0_2018%20Gesti&#243;n%20Bienes%20y%20Servicio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20Desempe&#241;o%20Procesos/Gesti&#243;n%20Documental/Tablero%20Desempe&#241;o%20de%20los%20procesos%20V1.0_2018%20Gesti&#243;n%20Document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adro%20de%20mando%20Estrat&#233;gico/Tablero%20Integrado%20de%20%20Mando%20V.2%20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w2012\planeacion%20estrategica\Cuadro%20de%20mando%20Estrat&#233;gico\Tablero%20Integrado%20de%20%20Mando%20V.2%20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0Desempe&#241;o%20Procesos/Evaluaci&#243;n%20y%20Mejora/Tablero%20Desempe&#241;o%20de%20los%20procesos%20V1.0_2018%20Evaluaci&#243;n%20independien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0Desempe&#241;o%20Procesos/Explotaci&#243;n%20de%20JSA/Tablero%20Desempe&#241;o%20de%20los%20procesos%20V1.0_2018%20Explotaci&#243;n%20JSA_Apuesta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20Desempe&#241;o%20Procesos/Explotaci&#243;n%20de%20JSA/Tablero%20Desempe&#241;o%20de%20los%20procesos%20V1.0_2018%20Explotaci&#243;n%20JSA_Loter&#237;a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w2012\planeacion%20estrategica\Desempe&#241;o%20Procesos\Recaudo\Tablero%20Desempe&#241;o%20de%20los%20procesos%20V1.0_2018%20Recaudo.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20Desempe&#241;o%20Procesos/Recaudo/Tablero%20Desempe&#241;o%20de%20los%20procesos%20V1.0_2018%20Recaudo.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20Desempe&#241;o%20Procesos/Gesti&#243;n%20de%20Talento%20Humano/Tablero%20Desempe&#241;o%20de%20los%20procesos%20V1.0_2018%20Talento%20Human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Modif"/>
      <sheetName val="Inicio"/>
      <sheetName val="Seg Total"/>
      <sheetName val="Plan A 2018_Ini"/>
      <sheetName val="Plan A 2018"/>
      <sheetName val="Objetivos"/>
      <sheetName val="Ene"/>
      <sheetName val="Feb"/>
      <sheetName val="Mar"/>
      <sheetName val="Abr"/>
      <sheetName val="May"/>
      <sheetName val="Jun"/>
      <sheetName val="Jul"/>
      <sheetName val="Ago"/>
      <sheetName val="Sep"/>
      <sheetName val="Oct"/>
      <sheetName val="Nov"/>
      <sheetName val="Dic"/>
      <sheetName val="Tablas"/>
    </sheetNames>
    <sheetDataSet>
      <sheetData sheetId="0" refreshError="1"/>
      <sheetData sheetId="1">
        <row r="54">
          <cell r="J54" t="str">
            <v>Ene</v>
          </cell>
          <cell r="K54" t="str">
            <v>Feb</v>
          </cell>
          <cell r="L54" t="str">
            <v>Mar</v>
          </cell>
          <cell r="M54" t="str">
            <v>Abr</v>
          </cell>
          <cell r="N54" t="str">
            <v>May</v>
          </cell>
          <cell r="O54" t="str">
            <v>Jun</v>
          </cell>
          <cell r="P54" t="str">
            <v>Jul</v>
          </cell>
          <cell r="Q54" t="str">
            <v>Ago</v>
          </cell>
          <cell r="R54" t="str">
            <v>Sep</v>
          </cell>
          <cell r="S54" t="str">
            <v>Oct</v>
          </cell>
          <cell r="T54" t="str">
            <v>Nov</v>
          </cell>
          <cell r="U54" t="str">
            <v>Dic</v>
          </cell>
        </row>
        <row r="55">
          <cell r="J55">
            <v>6.6264986666666665</v>
          </cell>
          <cell r="K55">
            <v>3.4935213793103448</v>
          </cell>
          <cell r="L55">
            <v>2.1022022471910118</v>
          </cell>
          <cell r="M55">
            <v>1.6823529411764706</v>
          </cell>
          <cell r="N55">
            <v>1.8724645333333336</v>
          </cell>
          <cell r="O55">
            <v>1.456</v>
          </cell>
          <cell r="P55">
            <v>1.0478564259363887</v>
          </cell>
          <cell r="Q55">
            <v>0</v>
          </cell>
          <cell r="R55">
            <v>0</v>
          </cell>
          <cell r="S55">
            <v>0</v>
          </cell>
          <cell r="T55">
            <v>0</v>
          </cell>
          <cell r="U55">
            <v>0</v>
          </cell>
        </row>
        <row r="56">
          <cell r="J56">
            <v>0.12232490643855497</v>
          </cell>
          <cell r="K56">
            <v>9.628214959272352E-2</v>
          </cell>
          <cell r="L56">
            <v>9.6889896305016016E-2</v>
          </cell>
          <cell r="M56">
            <v>0.13330064713092438</v>
          </cell>
          <cell r="N56">
            <v>0.10796738868370173</v>
          </cell>
          <cell r="O56">
            <v>0.15633459515804157</v>
          </cell>
          <cell r="P56">
            <v>0.17396845693219992</v>
          </cell>
          <cell r="Q56">
            <v>0</v>
          </cell>
          <cell r="R56">
            <v>0</v>
          </cell>
          <cell r="S56">
            <v>0</v>
          </cell>
          <cell r="T56">
            <v>0</v>
          </cell>
          <cell r="U56">
            <v>0</v>
          </cell>
        </row>
        <row r="57">
          <cell r="J57">
            <v>1.6413366666666667</v>
          </cell>
          <cell r="K57">
            <v>1.1579350692028147</v>
          </cell>
          <cell r="L57">
            <v>0.86605562444641271</v>
          </cell>
          <cell r="M57">
            <v>0.81461323272144892</v>
          </cell>
          <cell r="N57">
            <v>0</v>
          </cell>
          <cell r="O57">
            <v>0</v>
          </cell>
          <cell r="P57">
            <v>0</v>
          </cell>
          <cell r="Q57">
            <v>0</v>
          </cell>
          <cell r="R57">
            <v>0</v>
          </cell>
          <cell r="S57">
            <v>0</v>
          </cell>
          <cell r="T57">
            <v>0</v>
          </cell>
          <cell r="U57">
            <v>0</v>
          </cell>
        </row>
        <row r="58">
          <cell r="J58">
            <v>5.9487433453014736E-2</v>
          </cell>
          <cell r="K58">
            <v>6.7608114299570587E-2</v>
          </cell>
          <cell r="L58">
            <v>0.13878184180831349</v>
          </cell>
          <cell r="M58">
            <v>0.14230765084900143</v>
          </cell>
          <cell r="N58">
            <v>0.10154364849187938</v>
          </cell>
          <cell r="O58">
            <v>0.17734251968503939</v>
          </cell>
          <cell r="P58">
            <v>0.42881325564003492</v>
          </cell>
          <cell r="Q58">
            <v>0</v>
          </cell>
          <cell r="R58">
            <v>0</v>
          </cell>
          <cell r="S58">
            <v>0</v>
          </cell>
          <cell r="T58">
            <v>0</v>
          </cell>
          <cell r="U58">
            <v>0</v>
          </cell>
        </row>
        <row r="59">
          <cell r="J59">
            <v>0.18540250092856261</v>
          </cell>
          <cell r="K59">
            <v>0.2853530314738757</v>
          </cell>
          <cell r="L59">
            <v>0.52454377880681646</v>
          </cell>
          <cell r="M59">
            <v>0.56375081817864825</v>
          </cell>
          <cell r="N59">
            <v>0.61844872945409446</v>
          </cell>
          <cell r="O59">
            <v>0.63831835969750128</v>
          </cell>
          <cell r="P59">
            <v>0.61323958613323315</v>
          </cell>
          <cell r="Q59">
            <v>0</v>
          </cell>
          <cell r="R59">
            <v>0</v>
          </cell>
          <cell r="S59">
            <v>0</v>
          </cell>
          <cell r="T59">
            <v>0</v>
          </cell>
          <cell r="U59">
            <v>0</v>
          </cell>
        </row>
        <row r="60">
          <cell r="J60">
            <v>1.9460544747081718</v>
          </cell>
          <cell r="K60">
            <v>1.1721234701280103</v>
          </cell>
          <cell r="L60">
            <v>0.79295878788497565</v>
          </cell>
          <cell r="M60">
            <v>0.934010666829581</v>
          </cell>
          <cell r="N60">
            <v>1.0893110409603151</v>
          </cell>
          <cell r="O60">
            <v>1.2386502100761592</v>
          </cell>
          <cell r="P60">
            <v>1.2678859405030942</v>
          </cell>
          <cell r="Q60">
            <v>0</v>
          </cell>
          <cell r="R60">
            <v>0</v>
          </cell>
          <cell r="S60">
            <v>0</v>
          </cell>
          <cell r="T60">
            <v>0</v>
          </cell>
          <cell r="U60">
            <v>0</v>
          </cell>
        </row>
        <row r="61">
          <cell r="J61">
            <v>1.7853333333333337</v>
          </cell>
          <cell r="K61">
            <v>1.703448275862069</v>
          </cell>
          <cell r="L61">
            <v>1.3379775280898876</v>
          </cell>
          <cell r="M61">
            <v>1.0574789915966385</v>
          </cell>
          <cell r="N61">
            <v>1.2168000000000003</v>
          </cell>
          <cell r="O61">
            <v>1.1728888888888889</v>
          </cell>
          <cell r="P61">
            <v>1.1163981042654028</v>
          </cell>
          <cell r="Q61">
            <v>0</v>
          </cell>
          <cell r="R61">
            <v>0</v>
          </cell>
          <cell r="S61">
            <v>0</v>
          </cell>
          <cell r="T61">
            <v>0</v>
          </cell>
          <cell r="U61">
            <v>0</v>
          </cell>
        </row>
        <row r="62">
          <cell r="J62">
            <v>0.50535333333333332</v>
          </cell>
          <cell r="K62">
            <v>0.52277931034482761</v>
          </cell>
          <cell r="L62">
            <v>1.0222674157303371</v>
          </cell>
          <cell r="M62">
            <v>0.50975294117647052</v>
          </cell>
          <cell r="N62">
            <v>0.50547466666666674</v>
          </cell>
          <cell r="O62">
            <v>1.0111111111111111</v>
          </cell>
          <cell r="P62">
            <v>0.50287203791469182</v>
          </cell>
          <cell r="Q62">
            <v>0</v>
          </cell>
          <cell r="R62">
            <v>0</v>
          </cell>
          <cell r="S62">
            <v>0</v>
          </cell>
          <cell r="T62">
            <v>0</v>
          </cell>
          <cell r="U62">
            <v>0</v>
          </cell>
        </row>
        <row r="63">
          <cell r="J63">
            <v>7.5833333333333336E-2</v>
          </cell>
          <cell r="K63">
            <v>0.11767241379310345</v>
          </cell>
          <cell r="L63">
            <v>0.19338094408639608</v>
          </cell>
          <cell r="M63">
            <v>0.17704934669542055</v>
          </cell>
          <cell r="N63">
            <v>0.36758052375104</v>
          </cell>
          <cell r="O63">
            <v>0.42765394169172438</v>
          </cell>
          <cell r="P63">
            <v>0.47189969415574523</v>
          </cell>
          <cell r="Q63">
            <v>0</v>
          </cell>
          <cell r="R63">
            <v>0</v>
          </cell>
          <cell r="S63">
            <v>0</v>
          </cell>
          <cell r="T63">
            <v>0</v>
          </cell>
          <cell r="U63">
            <v>0</v>
          </cell>
        </row>
        <row r="64">
          <cell r="J64">
            <v>2.5128133333333329</v>
          </cell>
          <cell r="K64">
            <v>2.6015540229885059</v>
          </cell>
          <cell r="L64">
            <v>0.62961254612546125</v>
          </cell>
          <cell r="M64">
            <v>0.60132558139534886</v>
          </cell>
          <cell r="N64">
            <v>0</v>
          </cell>
          <cell r="O64">
            <v>6.2845303867403307E-2</v>
          </cell>
          <cell r="P64">
            <v>0</v>
          </cell>
          <cell r="Q64">
            <v>0</v>
          </cell>
          <cell r="R64">
            <v>0</v>
          </cell>
          <cell r="S64">
            <v>0</v>
          </cell>
          <cell r="T64">
            <v>0</v>
          </cell>
          <cell r="U64">
            <v>0</v>
          </cell>
        </row>
        <row r="65">
          <cell r="J65">
            <v>0.64306666666666668</v>
          </cell>
          <cell r="K65">
            <v>0.88677504632489179</v>
          </cell>
          <cell r="L65">
            <v>0.79615361879051805</v>
          </cell>
          <cell r="M65">
            <v>0.82766814612495732</v>
          </cell>
          <cell r="N65">
            <v>0.62669209646472201</v>
          </cell>
          <cell r="O65">
            <v>0.56644009040392895</v>
          </cell>
          <cell r="P65">
            <v>0.69144065837856772</v>
          </cell>
          <cell r="Q65">
            <v>0</v>
          </cell>
          <cell r="R65">
            <v>0</v>
          </cell>
          <cell r="S65">
            <v>0</v>
          </cell>
          <cell r="T65">
            <v>0</v>
          </cell>
          <cell r="U65">
            <v>0</v>
          </cell>
        </row>
        <row r="66">
          <cell r="J66">
            <v>1.4639549680783306</v>
          </cell>
          <cell r="K66">
            <v>1.1004592984837034</v>
          </cell>
          <cell r="L66">
            <v>0.77280220266046773</v>
          </cell>
          <cell r="M66">
            <v>0.67669190580681005</v>
          </cell>
          <cell r="N66">
            <v>0.59148023889143209</v>
          </cell>
          <cell r="O66">
            <v>0.62796227459816345</v>
          </cell>
          <cell r="P66">
            <v>0.574034014532669</v>
          </cell>
          <cell r="Q66">
            <v>0</v>
          </cell>
          <cell r="R66">
            <v>0</v>
          </cell>
          <cell r="S66">
            <v>0</v>
          </cell>
          <cell r="T66">
            <v>0</v>
          </cell>
          <cell r="U66">
            <v>0</v>
          </cell>
        </row>
        <row r="100">
          <cell r="J100" t="str">
            <v>Ene</v>
          </cell>
          <cell r="K100" t="str">
            <v>Feb</v>
          </cell>
          <cell r="L100" t="str">
            <v>Mar</v>
          </cell>
          <cell r="M100" t="str">
            <v>Abr</v>
          </cell>
          <cell r="N100" t="str">
            <v>May</v>
          </cell>
          <cell r="O100" t="str">
            <v>Jun</v>
          </cell>
          <cell r="P100" t="str">
            <v>Jul</v>
          </cell>
          <cell r="Q100" t="str">
            <v>Ago</v>
          </cell>
          <cell r="R100" t="str">
            <v>Sep</v>
          </cell>
          <cell r="S100" t="str">
            <v>Oct</v>
          </cell>
          <cell r="T100" t="str">
            <v>Nov</v>
          </cell>
          <cell r="U100" t="str">
            <v>Dic</v>
          </cell>
        </row>
        <row r="101">
          <cell r="J101">
            <v>3.0333333333333332</v>
          </cell>
          <cell r="K101">
            <v>1.2551724137931035</v>
          </cell>
          <cell r="L101">
            <v>0.81797752808988766</v>
          </cell>
          <cell r="M101">
            <v>0.61176470588235299</v>
          </cell>
          <cell r="N101">
            <v>0</v>
          </cell>
          <cell r="O101">
            <v>0</v>
          </cell>
          <cell r="P101">
            <v>0</v>
          </cell>
          <cell r="Q101">
            <v>0</v>
          </cell>
          <cell r="R101">
            <v>0</v>
          </cell>
          <cell r="S101">
            <v>0</v>
          </cell>
          <cell r="T101">
            <v>0</v>
          </cell>
          <cell r="U101">
            <v>0</v>
          </cell>
        </row>
        <row r="102">
          <cell r="J102">
            <v>0</v>
          </cell>
          <cell r="K102">
            <v>0</v>
          </cell>
          <cell r="L102">
            <v>0</v>
          </cell>
          <cell r="M102">
            <v>0</v>
          </cell>
          <cell r="N102">
            <v>0</v>
          </cell>
          <cell r="O102">
            <v>0</v>
          </cell>
          <cell r="P102">
            <v>0</v>
          </cell>
          <cell r="Q102">
            <v>0</v>
          </cell>
          <cell r="R102">
            <v>0</v>
          </cell>
          <cell r="S102">
            <v>0</v>
          </cell>
          <cell r="T102">
            <v>0</v>
          </cell>
          <cell r="U102">
            <v>0</v>
          </cell>
        </row>
        <row r="103">
          <cell r="J103">
            <v>1.8685333333333334</v>
          </cell>
          <cell r="K103">
            <v>1.2944908517684459</v>
          </cell>
          <cell r="L103">
            <v>0.91443200233844724</v>
          </cell>
          <cell r="M103">
            <v>0.8835584758308479</v>
          </cell>
          <cell r="N103">
            <v>0</v>
          </cell>
          <cell r="O103">
            <v>0</v>
          </cell>
          <cell r="P103">
            <v>0</v>
          </cell>
          <cell r="Q103">
            <v>0</v>
          </cell>
          <cell r="R103">
            <v>0</v>
          </cell>
          <cell r="S103">
            <v>0</v>
          </cell>
          <cell r="T103">
            <v>0</v>
          </cell>
          <cell r="U103">
            <v>0</v>
          </cell>
        </row>
        <row r="104">
          <cell r="J104">
            <v>0</v>
          </cell>
          <cell r="K104">
            <v>0</v>
          </cell>
          <cell r="L104">
            <v>0</v>
          </cell>
          <cell r="M104">
            <v>3.6382482508421875E-2</v>
          </cell>
          <cell r="N104">
            <v>0</v>
          </cell>
          <cell r="O104">
            <v>6.013215859030837E-2</v>
          </cell>
          <cell r="P104">
            <v>0.13663552164510995</v>
          </cell>
          <cell r="Q104">
            <v>0</v>
          </cell>
          <cell r="R104">
            <v>0</v>
          </cell>
          <cell r="S104">
            <v>0</v>
          </cell>
          <cell r="T104">
            <v>0</v>
          </cell>
          <cell r="U104">
            <v>0</v>
          </cell>
        </row>
        <row r="105">
          <cell r="J105">
            <v>0</v>
          </cell>
          <cell r="K105">
            <v>0.31034482758620691</v>
          </cell>
          <cell r="L105">
            <v>0.3033707865168539</v>
          </cell>
          <cell r="M105">
            <v>0.22689075630252101</v>
          </cell>
          <cell r="N105">
            <v>0.18</v>
          </cell>
          <cell r="O105">
            <v>0.15</v>
          </cell>
          <cell r="P105">
            <v>0.15</v>
          </cell>
          <cell r="Q105">
            <v>0</v>
          </cell>
          <cell r="R105">
            <v>0</v>
          </cell>
          <cell r="S105">
            <v>0</v>
          </cell>
          <cell r="T105">
            <v>0</v>
          </cell>
          <cell r="U105">
            <v>0</v>
          </cell>
        </row>
        <row r="106">
          <cell r="J106">
            <v>1.6548370044052867</v>
          </cell>
          <cell r="K106">
            <v>1.554938104233804</v>
          </cell>
          <cell r="L106">
            <v>1.2153883836673007</v>
          </cell>
          <cell r="M106">
            <v>1.2184150981277921</v>
          </cell>
          <cell r="N106">
            <v>1.0313281734122308</v>
          </cell>
          <cell r="O106">
            <v>0.97028391167192429</v>
          </cell>
          <cell r="P106">
            <v>1.091197648787656</v>
          </cell>
          <cell r="Q106">
            <v>0</v>
          </cell>
          <cell r="R106">
            <v>0</v>
          </cell>
          <cell r="S106">
            <v>0</v>
          </cell>
          <cell r="T106">
            <v>0</v>
          </cell>
          <cell r="U106">
            <v>0</v>
          </cell>
        </row>
        <row r="107">
          <cell r="J107">
            <v>0.54600000000000004</v>
          </cell>
          <cell r="K107">
            <v>0.56482758620689655</v>
          </cell>
          <cell r="L107">
            <v>0.50101123595505614</v>
          </cell>
          <cell r="M107">
            <v>0.47411764705882353</v>
          </cell>
          <cell r="N107">
            <v>0.97673333333333334</v>
          </cell>
          <cell r="O107">
            <v>1.0161666666666664</v>
          </cell>
          <cell r="P107">
            <v>1.0436966824644549</v>
          </cell>
          <cell r="Q107">
            <v>0</v>
          </cell>
          <cell r="R107">
            <v>0</v>
          </cell>
          <cell r="S107">
            <v>0</v>
          </cell>
          <cell r="T107">
            <v>0</v>
          </cell>
          <cell r="U107">
            <v>0</v>
          </cell>
        </row>
        <row r="108">
          <cell r="J108" t="str">
            <v/>
          </cell>
          <cell r="K108" t="str">
            <v/>
          </cell>
          <cell r="L108" t="str">
            <v/>
          </cell>
          <cell r="M108" t="str">
            <v/>
          </cell>
          <cell r="N108" t="str">
            <v/>
          </cell>
          <cell r="O108" t="str">
            <v/>
          </cell>
          <cell r="P108" t="str">
            <v/>
          </cell>
          <cell r="Q108">
            <v>0</v>
          </cell>
          <cell r="R108">
            <v>0</v>
          </cell>
          <cell r="S108">
            <v>0</v>
          </cell>
          <cell r="T108">
            <v>0</v>
          </cell>
          <cell r="U108">
            <v>0</v>
          </cell>
        </row>
        <row r="109">
          <cell r="J109">
            <v>0</v>
          </cell>
          <cell r="K109">
            <v>0.20919540229885059</v>
          </cell>
          <cell r="L109">
            <v>0.42562490415580428</v>
          </cell>
          <cell r="M109">
            <v>0.31743513713862126</v>
          </cell>
          <cell r="N109">
            <v>0.57904576967518295</v>
          </cell>
          <cell r="O109">
            <v>0.57731208236915321</v>
          </cell>
          <cell r="P109">
            <v>0.54292048381312541</v>
          </cell>
          <cell r="Q109">
            <v>0</v>
          </cell>
          <cell r="R109">
            <v>0</v>
          </cell>
          <cell r="S109">
            <v>0</v>
          </cell>
          <cell r="T109">
            <v>0</v>
          </cell>
          <cell r="U109">
            <v>0</v>
          </cell>
        </row>
        <row r="110">
          <cell r="J110" t="str">
            <v/>
          </cell>
          <cell r="K110" t="str">
            <v/>
          </cell>
          <cell r="L110" t="str">
            <v/>
          </cell>
          <cell r="M110" t="str">
            <v/>
          </cell>
          <cell r="N110" t="str">
            <v/>
          </cell>
          <cell r="O110" t="str">
            <v/>
          </cell>
          <cell r="P110" t="str">
            <v/>
          </cell>
          <cell r="Q110">
            <v>0</v>
          </cell>
          <cell r="R110">
            <v>0</v>
          </cell>
          <cell r="S110">
            <v>0</v>
          </cell>
          <cell r="T110">
            <v>0</v>
          </cell>
          <cell r="U110">
            <v>0</v>
          </cell>
        </row>
        <row r="111">
          <cell r="J111" t="str">
            <v/>
          </cell>
          <cell r="K111" t="str">
            <v/>
          </cell>
          <cell r="L111" t="str">
            <v/>
          </cell>
          <cell r="M111" t="str">
            <v/>
          </cell>
          <cell r="N111" t="str">
            <v/>
          </cell>
          <cell r="O111" t="str">
            <v/>
          </cell>
          <cell r="P111" t="str">
            <v/>
          </cell>
          <cell r="Q111">
            <v>0</v>
          </cell>
          <cell r="R111">
            <v>0</v>
          </cell>
          <cell r="S111">
            <v>0</v>
          </cell>
          <cell r="T111">
            <v>0</v>
          </cell>
          <cell r="U111">
            <v>0</v>
          </cell>
        </row>
        <row r="112">
          <cell r="J112">
            <v>0.88783795888399419</v>
          </cell>
          <cell r="K112">
            <v>0.64862114823591344</v>
          </cell>
          <cell r="L112">
            <v>0.52222560509041871</v>
          </cell>
          <cell r="M112">
            <v>0.47107053785617259</v>
          </cell>
          <cell r="N112">
            <v>0.34588840955259337</v>
          </cell>
          <cell r="O112">
            <v>0.34673685241225655</v>
          </cell>
          <cell r="P112">
            <v>0.37055629208879326</v>
          </cell>
          <cell r="Q112">
            <v>0</v>
          </cell>
          <cell r="R112">
            <v>0</v>
          </cell>
          <cell r="S112">
            <v>0</v>
          </cell>
          <cell r="T112">
            <v>0</v>
          </cell>
          <cell r="U11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06"/>
      <sheetName val="ID-07"/>
      <sheetName val="ID-08"/>
      <sheetName val="ID-09"/>
      <sheetName val="Hoja1"/>
      <sheetName val="ID-10"/>
      <sheetName val="Procesos"/>
    </sheetNames>
    <sheetDataSet>
      <sheetData sheetId="0">
        <row r="1">
          <cell r="O1"/>
          <cell r="P1" t="str">
            <v>Cantidad de Item programados</v>
          </cell>
          <cell r="Q1" t="str">
            <v>Valor Total Necesidades Programadas</v>
          </cell>
          <cell r="R1" t="str">
            <v>Cantidad Item Ejecutados</v>
          </cell>
          <cell r="S1" t="str">
            <v>Valor Total de Ejecución</v>
          </cell>
          <cell r="T1" t="str">
            <v>Nivel de Cumplimiento</v>
          </cell>
        </row>
        <row r="2">
          <cell r="O2" t="str">
            <v>2018Ene</v>
          </cell>
          <cell r="P2"/>
          <cell r="Q2"/>
          <cell r="R2"/>
          <cell r="S2"/>
          <cell r="T2" t="str">
            <v/>
          </cell>
        </row>
        <row r="3">
          <cell r="O3" t="str">
            <v>2018Feb</v>
          </cell>
          <cell r="P3"/>
          <cell r="Q3"/>
          <cell r="R3"/>
          <cell r="S3"/>
          <cell r="T3" t="str">
            <v/>
          </cell>
        </row>
        <row r="4">
          <cell r="O4" t="str">
            <v>2018Mar</v>
          </cell>
          <cell r="P4"/>
          <cell r="Q4"/>
          <cell r="R4"/>
          <cell r="S4"/>
          <cell r="T4" t="str">
            <v/>
          </cell>
        </row>
        <row r="5">
          <cell r="O5" t="str">
            <v>2018Abr</v>
          </cell>
          <cell r="P5"/>
          <cell r="Q5"/>
          <cell r="R5"/>
          <cell r="S5"/>
          <cell r="T5" t="str">
            <v/>
          </cell>
        </row>
        <row r="6">
          <cell r="O6" t="str">
            <v>2018May</v>
          </cell>
          <cell r="P6"/>
          <cell r="Q6"/>
          <cell r="R6"/>
          <cell r="S6"/>
          <cell r="T6" t="str">
            <v/>
          </cell>
        </row>
        <row r="7">
          <cell r="O7" t="str">
            <v>2018Jun</v>
          </cell>
          <cell r="P7"/>
          <cell r="Q7"/>
          <cell r="R7"/>
          <cell r="S7"/>
          <cell r="T7" t="str">
            <v/>
          </cell>
        </row>
        <row r="8">
          <cell r="O8" t="str">
            <v>2018Jul</v>
          </cell>
          <cell r="P8"/>
          <cell r="Q8"/>
          <cell r="R8"/>
          <cell r="S8"/>
          <cell r="T8" t="str">
            <v/>
          </cell>
        </row>
        <row r="9">
          <cell r="O9" t="str">
            <v>2018Ago</v>
          </cell>
          <cell r="P9"/>
          <cell r="Q9"/>
          <cell r="R9"/>
          <cell r="S9"/>
          <cell r="T9" t="str">
            <v/>
          </cell>
        </row>
        <row r="10">
          <cell r="O10" t="str">
            <v>2018Sep</v>
          </cell>
          <cell r="P10"/>
          <cell r="Q10"/>
          <cell r="R10"/>
          <cell r="S10"/>
          <cell r="T10" t="str">
            <v/>
          </cell>
        </row>
        <row r="11">
          <cell r="O11" t="str">
            <v>2018Oct</v>
          </cell>
          <cell r="P11"/>
          <cell r="Q11"/>
          <cell r="R11"/>
          <cell r="S11"/>
          <cell r="T11" t="str">
            <v/>
          </cell>
        </row>
        <row r="12">
          <cell r="O12" t="str">
            <v>2018Nov</v>
          </cell>
          <cell r="P12"/>
          <cell r="Q12"/>
          <cell r="R12"/>
          <cell r="S12"/>
          <cell r="T12" t="str">
            <v/>
          </cell>
        </row>
        <row r="13">
          <cell r="O13" t="str">
            <v>2018Dic</v>
          </cell>
          <cell r="P13"/>
          <cell r="Q13"/>
          <cell r="R13"/>
          <cell r="S13"/>
          <cell r="T13" t="str">
            <v/>
          </cell>
        </row>
        <row r="14">
          <cell r="O14" t="str">
            <v>2019Ene</v>
          </cell>
          <cell r="P14">
            <v>20</v>
          </cell>
          <cell r="Q14">
            <v>10811177878</v>
          </cell>
          <cell r="R14">
            <v>19</v>
          </cell>
          <cell r="S14">
            <v>10791177878</v>
          </cell>
          <cell r="T14">
            <v>0.99815006281224006</v>
          </cell>
        </row>
        <row r="15">
          <cell r="O15" t="str">
            <v>2019Feb</v>
          </cell>
          <cell r="P15">
            <v>26</v>
          </cell>
          <cell r="Q15">
            <v>1698009598</v>
          </cell>
          <cell r="R15">
            <v>16</v>
          </cell>
          <cell r="S15">
            <v>1414096000</v>
          </cell>
          <cell r="T15">
            <v>0.83279623487734844</v>
          </cell>
        </row>
        <row r="16">
          <cell r="O16" t="str">
            <v>2019Mar</v>
          </cell>
          <cell r="P16">
            <v>8</v>
          </cell>
          <cell r="Q16">
            <v>356328831</v>
          </cell>
          <cell r="R16">
            <v>4</v>
          </cell>
          <cell r="S16">
            <v>67455120</v>
          </cell>
          <cell r="T16">
            <v>0.18930581567226593</v>
          </cell>
        </row>
        <row r="17">
          <cell r="O17" t="str">
            <v>2019Abr</v>
          </cell>
          <cell r="P17">
            <v>3</v>
          </cell>
          <cell r="Q17">
            <v>34218400</v>
          </cell>
          <cell r="R17">
            <v>2</v>
          </cell>
          <cell r="S17">
            <v>15218400</v>
          </cell>
          <cell r="T17">
            <v>0.44474317910831601</v>
          </cell>
        </row>
        <row r="18">
          <cell r="O18" t="str">
            <v>2019May</v>
          </cell>
          <cell r="P18">
            <v>5</v>
          </cell>
          <cell r="Q18">
            <v>310417600</v>
          </cell>
          <cell r="R18">
            <v>1</v>
          </cell>
          <cell r="S18">
            <v>197704000</v>
          </cell>
          <cell r="T18">
            <v>0.63689687698120212</v>
          </cell>
        </row>
        <row r="19">
          <cell r="O19" t="str">
            <v>2019Jun</v>
          </cell>
          <cell r="P19">
            <v>5</v>
          </cell>
          <cell r="Q19">
            <v>75792960</v>
          </cell>
          <cell r="R19">
            <v>2</v>
          </cell>
          <cell r="S19">
            <v>42696960</v>
          </cell>
          <cell r="T19">
            <v>0.56333675317602061</v>
          </cell>
        </row>
        <row r="20">
          <cell r="O20" t="str">
            <v>2019Jul</v>
          </cell>
          <cell r="P20">
            <v>1</v>
          </cell>
          <cell r="Q20">
            <v>80000000</v>
          </cell>
          <cell r="R20">
            <v>1</v>
          </cell>
          <cell r="S20">
            <v>80000000</v>
          </cell>
          <cell r="T20">
            <v>1</v>
          </cell>
        </row>
        <row r="21">
          <cell r="O21" t="str">
            <v>2019Ago</v>
          </cell>
          <cell r="P21">
            <v>3</v>
          </cell>
          <cell r="Q21">
            <v>59500000</v>
          </cell>
          <cell r="R21">
            <v>1</v>
          </cell>
          <cell r="S21">
            <v>20000000</v>
          </cell>
          <cell r="T21">
            <v>0.33613445378151263</v>
          </cell>
        </row>
        <row r="22">
          <cell r="O22" t="str">
            <v>2019Sep</v>
          </cell>
          <cell r="P22">
            <v>2</v>
          </cell>
          <cell r="Q22">
            <v>21040000</v>
          </cell>
          <cell r="R22">
            <v>1</v>
          </cell>
          <cell r="S22">
            <v>1040000</v>
          </cell>
          <cell r="T22">
            <v>4.9429657794676805E-2</v>
          </cell>
        </row>
        <row r="23">
          <cell r="O23" t="str">
            <v>2019Oct</v>
          </cell>
          <cell r="P23">
            <v>1</v>
          </cell>
          <cell r="Q23">
            <v>700000000</v>
          </cell>
          <cell r="R23">
            <v>1</v>
          </cell>
          <cell r="S23">
            <v>7000000</v>
          </cell>
          <cell r="T23">
            <v>0.01</v>
          </cell>
        </row>
        <row r="24">
          <cell r="O24" t="str">
            <v>2019Nov</v>
          </cell>
          <cell r="P24">
            <v>4</v>
          </cell>
          <cell r="Q24">
            <v>119000000</v>
          </cell>
          <cell r="R24">
            <v>7</v>
          </cell>
          <cell r="S24">
            <v>68680077</v>
          </cell>
          <cell r="T24">
            <v>0.5771435042016807</v>
          </cell>
        </row>
        <row r="25">
          <cell r="O25" t="str">
            <v>2019Dic</v>
          </cell>
          <cell r="P25">
            <v>0</v>
          </cell>
          <cell r="Q25">
            <v>0</v>
          </cell>
          <cell r="R25"/>
          <cell r="S25"/>
          <cell r="T25" t="str">
            <v/>
          </cell>
        </row>
        <row r="26">
          <cell r="O26" t="str">
            <v>2020Ene</v>
          </cell>
          <cell r="P26"/>
          <cell r="Q26"/>
          <cell r="R26"/>
          <cell r="S26"/>
          <cell r="T26" t="str">
            <v/>
          </cell>
        </row>
        <row r="27">
          <cell r="O27" t="str">
            <v>2020Feb</v>
          </cell>
          <cell r="P27"/>
          <cell r="Q27"/>
          <cell r="R27"/>
          <cell r="S27"/>
          <cell r="T27" t="str">
            <v/>
          </cell>
        </row>
        <row r="28">
          <cell r="O28" t="str">
            <v>2020Mar</v>
          </cell>
          <cell r="P28"/>
          <cell r="Q28"/>
          <cell r="R28"/>
          <cell r="S28"/>
          <cell r="T28" t="str">
            <v/>
          </cell>
        </row>
        <row r="29">
          <cell r="O29" t="str">
            <v>2020Abr</v>
          </cell>
          <cell r="P29"/>
          <cell r="Q29"/>
          <cell r="R29"/>
          <cell r="S29"/>
          <cell r="T29" t="str">
            <v/>
          </cell>
        </row>
        <row r="30">
          <cell r="O30" t="str">
            <v>2020May</v>
          </cell>
          <cell r="P30"/>
          <cell r="Q30"/>
          <cell r="R30"/>
          <cell r="S30"/>
          <cell r="T30" t="str">
            <v/>
          </cell>
        </row>
        <row r="31">
          <cell r="O31" t="str">
            <v>2020Jun</v>
          </cell>
          <cell r="P31"/>
          <cell r="Q31"/>
          <cell r="R31"/>
          <cell r="S31"/>
          <cell r="T31" t="str">
            <v/>
          </cell>
        </row>
        <row r="32">
          <cell r="O32" t="str">
            <v>2020Jul</v>
          </cell>
          <cell r="P32"/>
          <cell r="Q32"/>
          <cell r="R32"/>
          <cell r="S32"/>
          <cell r="T32" t="str">
            <v/>
          </cell>
        </row>
        <row r="33">
          <cell r="O33" t="str">
            <v>2020Ago</v>
          </cell>
          <cell r="P33"/>
          <cell r="Q33"/>
          <cell r="R33"/>
          <cell r="S33"/>
          <cell r="T33" t="str">
            <v/>
          </cell>
        </row>
        <row r="34">
          <cell r="O34" t="str">
            <v>2020Sep</v>
          </cell>
          <cell r="P34"/>
          <cell r="Q34"/>
          <cell r="R34"/>
          <cell r="S34"/>
          <cell r="T34" t="str">
            <v/>
          </cell>
        </row>
        <row r="35">
          <cell r="O35" t="str">
            <v>2020Oct</v>
          </cell>
          <cell r="P35"/>
          <cell r="Q35"/>
          <cell r="R35"/>
          <cell r="S35"/>
          <cell r="T35" t="str">
            <v/>
          </cell>
        </row>
        <row r="36">
          <cell r="O36" t="str">
            <v>2020Nov</v>
          </cell>
          <cell r="P36"/>
          <cell r="Q36"/>
          <cell r="R36"/>
          <cell r="S36"/>
          <cell r="T36" t="str">
            <v/>
          </cell>
        </row>
        <row r="37">
          <cell r="O37" t="str">
            <v>2020Dic</v>
          </cell>
          <cell r="P37"/>
          <cell r="Q37"/>
          <cell r="R37"/>
          <cell r="S37"/>
          <cell r="T37" t="str">
            <v/>
          </cell>
        </row>
        <row r="38">
          <cell r="O38" t="str">
            <v>2021Ene</v>
          </cell>
          <cell r="P38"/>
          <cell r="Q38"/>
          <cell r="R38"/>
          <cell r="S38"/>
          <cell r="T38" t="str">
            <v/>
          </cell>
        </row>
        <row r="39">
          <cell r="O39" t="str">
            <v>2021Feb</v>
          </cell>
          <cell r="P39"/>
          <cell r="Q39"/>
          <cell r="R39"/>
          <cell r="S39"/>
          <cell r="T39" t="str">
            <v/>
          </cell>
        </row>
        <row r="40">
          <cell r="O40" t="str">
            <v>2021Mar</v>
          </cell>
          <cell r="P40"/>
          <cell r="Q40"/>
          <cell r="R40"/>
          <cell r="S40"/>
          <cell r="T40" t="str">
            <v/>
          </cell>
        </row>
        <row r="41">
          <cell r="O41" t="str">
            <v>2021Abr</v>
          </cell>
          <cell r="P41"/>
          <cell r="Q41"/>
          <cell r="R41"/>
          <cell r="S41"/>
          <cell r="T41" t="str">
            <v/>
          </cell>
        </row>
        <row r="42">
          <cell r="O42" t="str">
            <v>2021May</v>
          </cell>
          <cell r="P42"/>
          <cell r="Q42"/>
          <cell r="R42"/>
          <cell r="S42"/>
          <cell r="T42" t="str">
            <v/>
          </cell>
        </row>
        <row r="43">
          <cell r="O43" t="str">
            <v>2021Jun</v>
          </cell>
          <cell r="P43"/>
          <cell r="Q43"/>
          <cell r="R43"/>
          <cell r="S43"/>
          <cell r="T43" t="str">
            <v/>
          </cell>
        </row>
        <row r="44">
          <cell r="O44" t="str">
            <v>2021Jul</v>
          </cell>
          <cell r="P44"/>
          <cell r="Q44"/>
          <cell r="R44"/>
          <cell r="S44"/>
          <cell r="T44" t="str">
            <v/>
          </cell>
        </row>
        <row r="45">
          <cell r="O45" t="str">
            <v>2021Ago</v>
          </cell>
          <cell r="P45"/>
          <cell r="Q45"/>
          <cell r="R45"/>
          <cell r="S45"/>
          <cell r="T45" t="str">
            <v/>
          </cell>
        </row>
        <row r="46">
          <cell r="O46" t="str">
            <v>2021Sep</v>
          </cell>
          <cell r="P46"/>
          <cell r="Q46"/>
          <cell r="R46"/>
          <cell r="S46"/>
          <cell r="T46" t="str">
            <v/>
          </cell>
        </row>
        <row r="47">
          <cell r="O47" t="str">
            <v>2021Oct</v>
          </cell>
          <cell r="P47"/>
          <cell r="Q47"/>
          <cell r="R47"/>
          <cell r="S47"/>
          <cell r="T47" t="str">
            <v/>
          </cell>
        </row>
        <row r="48">
          <cell r="O48" t="str">
            <v>2021Nov</v>
          </cell>
          <cell r="P48"/>
          <cell r="Q48"/>
          <cell r="R48"/>
          <cell r="S48"/>
          <cell r="T48" t="str">
            <v/>
          </cell>
        </row>
        <row r="49">
          <cell r="O49" t="str">
            <v>2021Dic</v>
          </cell>
          <cell r="P49"/>
          <cell r="Q49"/>
          <cell r="R49"/>
          <cell r="S49"/>
          <cell r="T49" t="str">
            <v/>
          </cell>
        </row>
        <row r="50">
          <cell r="O50" t="str">
            <v>2022Ene</v>
          </cell>
          <cell r="P50"/>
          <cell r="Q50"/>
          <cell r="R50"/>
          <cell r="S50"/>
          <cell r="T50" t="str">
            <v/>
          </cell>
        </row>
        <row r="51">
          <cell r="O51" t="str">
            <v>2022Feb</v>
          </cell>
          <cell r="P51"/>
          <cell r="Q51"/>
          <cell r="R51"/>
          <cell r="S51"/>
          <cell r="T51" t="str">
            <v/>
          </cell>
        </row>
        <row r="52">
          <cell r="O52" t="str">
            <v>2022Mar</v>
          </cell>
          <cell r="P52"/>
          <cell r="Q52"/>
          <cell r="R52"/>
          <cell r="S52"/>
          <cell r="T52" t="str">
            <v/>
          </cell>
        </row>
        <row r="53">
          <cell r="O53" t="str">
            <v>2022Abr</v>
          </cell>
          <cell r="P53"/>
          <cell r="Q53"/>
          <cell r="R53"/>
          <cell r="S53"/>
          <cell r="T53" t="str">
            <v/>
          </cell>
        </row>
        <row r="54">
          <cell r="O54" t="str">
            <v>2022May</v>
          </cell>
          <cell r="P54"/>
          <cell r="Q54"/>
          <cell r="R54"/>
          <cell r="S54"/>
          <cell r="T54" t="str">
            <v/>
          </cell>
        </row>
        <row r="55">
          <cell r="O55" t="str">
            <v>2022Jun</v>
          </cell>
          <cell r="P55"/>
          <cell r="Q55"/>
          <cell r="R55"/>
          <cell r="S55"/>
          <cell r="T55" t="str">
            <v/>
          </cell>
        </row>
        <row r="56">
          <cell r="O56" t="str">
            <v>2022Jul</v>
          </cell>
          <cell r="P56"/>
          <cell r="Q56"/>
          <cell r="R56"/>
          <cell r="S56"/>
          <cell r="T56" t="str">
            <v/>
          </cell>
        </row>
        <row r="57">
          <cell r="O57" t="str">
            <v>2022Ago</v>
          </cell>
          <cell r="P57"/>
          <cell r="Q57"/>
          <cell r="R57"/>
          <cell r="S57"/>
          <cell r="T57" t="str">
            <v/>
          </cell>
        </row>
        <row r="58">
          <cell r="O58" t="str">
            <v>2022Sep</v>
          </cell>
          <cell r="P58"/>
          <cell r="Q58"/>
          <cell r="R58"/>
          <cell r="S58"/>
          <cell r="T58" t="str">
            <v/>
          </cell>
        </row>
        <row r="59">
          <cell r="O59" t="str">
            <v>2022Oct</v>
          </cell>
          <cell r="P59"/>
          <cell r="Q59"/>
          <cell r="R59"/>
          <cell r="S59"/>
          <cell r="T59" t="str">
            <v/>
          </cell>
        </row>
        <row r="60">
          <cell r="O60" t="str">
            <v>2022Nov</v>
          </cell>
          <cell r="P60"/>
          <cell r="Q60"/>
          <cell r="R60"/>
          <cell r="S60"/>
          <cell r="T60" t="str">
            <v/>
          </cell>
        </row>
        <row r="61">
          <cell r="O61" t="str">
            <v>2022Dic</v>
          </cell>
          <cell r="P61"/>
          <cell r="Q61"/>
          <cell r="R61"/>
          <cell r="S61"/>
          <cell r="T61" t="str">
            <v/>
          </cell>
        </row>
      </sheetData>
      <sheetData sheetId="1">
        <row r="1">
          <cell r="O1"/>
          <cell r="P1" t="str">
            <v>Cantidad de Item programados
Plan Inicial 0</v>
          </cell>
          <cell r="Q1" t="str">
            <v>Valor Total Necesidades Programadas
Plan inicial 0</v>
          </cell>
          <cell r="R1" t="str">
            <v>Cantidad Item Reprogramados</v>
          </cell>
          <cell r="S1" t="str">
            <v>Valor Total de las Reprogramaciones</v>
          </cell>
          <cell r="T1" t="str">
            <v>Valor acumulado de las reprogramaciones</v>
          </cell>
          <cell r="U1" t="str">
            <v>Nivel de reprogramación</v>
          </cell>
        </row>
        <row r="2">
          <cell r="O2" t="str">
            <v>2019Ene</v>
          </cell>
          <cell r="P2">
            <v>78</v>
          </cell>
          <cell r="Q2">
            <v>14265485267</v>
          </cell>
          <cell r="R2">
            <v>1</v>
          </cell>
          <cell r="S2">
            <v>20000000</v>
          </cell>
          <cell r="T2">
            <v>20000000</v>
          </cell>
          <cell r="U2">
            <v>1.4019852550172629E-3</v>
          </cell>
        </row>
        <row r="3">
          <cell r="O3" t="str">
            <v>2019Feb</v>
          </cell>
          <cell r="P3">
            <v>78</v>
          </cell>
          <cell r="Q3">
            <v>14265485267</v>
          </cell>
          <cell r="R3">
            <v>10</v>
          </cell>
          <cell r="S3">
            <v>283913592</v>
          </cell>
          <cell r="T3">
            <v>303913592</v>
          </cell>
          <cell r="U3">
            <v>2.1304118739166617E-2</v>
          </cell>
        </row>
        <row r="4">
          <cell r="O4" t="str">
            <v>2019Mar</v>
          </cell>
          <cell r="P4">
            <v>78</v>
          </cell>
          <cell r="Q4">
            <v>14265485267</v>
          </cell>
          <cell r="R4">
            <v>4</v>
          </cell>
          <cell r="S4">
            <v>288873711</v>
          </cell>
          <cell r="T4">
            <v>592787303</v>
          </cell>
          <cell r="U4">
            <v>4.1553952908372521E-2</v>
          </cell>
        </row>
        <row r="5">
          <cell r="O5" t="str">
            <v>2019Abr</v>
          </cell>
          <cell r="P5">
            <v>78</v>
          </cell>
          <cell r="Q5">
            <v>14265485267</v>
          </cell>
          <cell r="R5">
            <v>1</v>
          </cell>
          <cell r="S5">
            <v>19000000</v>
          </cell>
          <cell r="T5">
            <v>611787303</v>
          </cell>
          <cell r="U5">
            <v>4.288583890063892E-2</v>
          </cell>
        </row>
        <row r="6">
          <cell r="O6" t="str">
            <v>2019May</v>
          </cell>
          <cell r="P6">
            <v>78</v>
          </cell>
          <cell r="Q6">
            <v>14265485267</v>
          </cell>
          <cell r="R6">
            <v>4</v>
          </cell>
          <cell r="S6">
            <v>112713600</v>
          </cell>
          <cell r="T6">
            <v>724500903</v>
          </cell>
          <cell r="U6">
            <v>5.078697916263461E-2</v>
          </cell>
        </row>
        <row r="7">
          <cell r="O7" t="str">
            <v>2019Jun</v>
          </cell>
          <cell r="P7">
            <v>78</v>
          </cell>
          <cell r="Q7">
            <v>14265485267</v>
          </cell>
          <cell r="R7">
            <v>3</v>
          </cell>
          <cell r="S7">
            <v>33096000</v>
          </cell>
          <cell r="T7">
            <v>757596903</v>
          </cell>
          <cell r="U7">
            <v>5.3106984362637173E-2</v>
          </cell>
        </row>
        <row r="8">
          <cell r="O8" t="str">
            <v>2019Jul</v>
          </cell>
          <cell r="P8">
            <v>78</v>
          </cell>
          <cell r="Q8">
            <v>14265485267</v>
          </cell>
          <cell r="R8">
            <v>0</v>
          </cell>
          <cell r="S8">
            <v>0</v>
          </cell>
          <cell r="T8">
            <v>757596903</v>
          </cell>
          <cell r="U8">
            <v>5.3106984362637173E-2</v>
          </cell>
        </row>
        <row r="9">
          <cell r="O9" t="str">
            <v>2019Ago</v>
          </cell>
          <cell r="P9">
            <v>78</v>
          </cell>
          <cell r="Q9">
            <v>14265485267</v>
          </cell>
          <cell r="R9">
            <v>2</v>
          </cell>
          <cell r="S9">
            <v>39500000</v>
          </cell>
          <cell r="T9">
            <v>797096903</v>
          </cell>
          <cell r="U9">
            <v>5.5875905241296271E-2</v>
          </cell>
        </row>
        <row r="10">
          <cell r="O10" t="str">
            <v>2019Sep</v>
          </cell>
          <cell r="P10">
            <v>78</v>
          </cell>
          <cell r="Q10">
            <v>14265485267</v>
          </cell>
          <cell r="R10">
            <v>1</v>
          </cell>
          <cell r="S10">
            <v>20000000</v>
          </cell>
          <cell r="T10">
            <v>817096903</v>
          </cell>
          <cell r="U10">
            <v>5.727789049631353E-2</v>
          </cell>
        </row>
        <row r="11">
          <cell r="O11" t="str">
            <v>2019Oct</v>
          </cell>
          <cell r="P11">
            <v>78</v>
          </cell>
          <cell r="Q11">
            <v>14265485267</v>
          </cell>
          <cell r="R11">
            <v>2</v>
          </cell>
          <cell r="S11">
            <v>232500000</v>
          </cell>
          <cell r="T11">
            <v>1049596903</v>
          </cell>
          <cell r="U11">
            <v>7.3575969085889217E-2</v>
          </cell>
        </row>
        <row r="12">
          <cell r="O12" t="str">
            <v>2019Nov</v>
          </cell>
          <cell r="P12">
            <v>78</v>
          </cell>
          <cell r="Q12">
            <v>14265485267</v>
          </cell>
          <cell r="R12">
            <v>2</v>
          </cell>
          <cell r="S12">
            <v>10000000</v>
          </cell>
          <cell r="T12">
            <v>1059596903</v>
          </cell>
          <cell r="U12">
            <v>7.4276961713397843E-2</v>
          </cell>
        </row>
        <row r="13">
          <cell r="O13" t="str">
            <v>2019Dic</v>
          </cell>
          <cell r="P13">
            <v>78</v>
          </cell>
          <cell r="Q13">
            <v>14265485267</v>
          </cell>
          <cell r="R13">
            <v>0</v>
          </cell>
          <cell r="S13">
            <v>0</v>
          </cell>
          <cell r="T13">
            <v>1059596903</v>
          </cell>
          <cell r="U13">
            <v>7.4276961713397843E-2</v>
          </cell>
        </row>
        <row r="14">
          <cell r="O14" t="str">
            <v>2020Ene</v>
          </cell>
          <cell r="P14"/>
          <cell r="Q14"/>
          <cell r="R14"/>
          <cell r="S14"/>
          <cell r="T14">
            <v>0</v>
          </cell>
          <cell r="U14" t="str">
            <v/>
          </cell>
        </row>
        <row r="15">
          <cell r="O15" t="str">
            <v>2020Feb</v>
          </cell>
          <cell r="P15">
            <v>0</v>
          </cell>
          <cell r="Q15">
            <v>0</v>
          </cell>
          <cell r="R15"/>
          <cell r="S15"/>
          <cell r="T15">
            <v>0</v>
          </cell>
          <cell r="U15" t="str">
            <v/>
          </cell>
        </row>
        <row r="16">
          <cell r="O16" t="str">
            <v>2020Mar</v>
          </cell>
          <cell r="P16">
            <v>0</v>
          </cell>
          <cell r="Q16">
            <v>0</v>
          </cell>
          <cell r="R16"/>
          <cell r="S16"/>
          <cell r="T16">
            <v>0</v>
          </cell>
          <cell r="U16" t="str">
            <v/>
          </cell>
        </row>
        <row r="17">
          <cell r="O17" t="str">
            <v>2020Abr</v>
          </cell>
          <cell r="P17">
            <v>0</v>
          </cell>
          <cell r="Q17">
            <v>0</v>
          </cell>
          <cell r="R17"/>
          <cell r="S17"/>
          <cell r="T17">
            <v>0</v>
          </cell>
          <cell r="U17" t="str">
            <v/>
          </cell>
        </row>
        <row r="18">
          <cell r="O18" t="str">
            <v>2020May</v>
          </cell>
          <cell r="P18">
            <v>0</v>
          </cell>
          <cell r="Q18">
            <v>0</v>
          </cell>
          <cell r="R18"/>
          <cell r="S18"/>
          <cell r="T18">
            <v>0</v>
          </cell>
          <cell r="U18" t="str">
            <v/>
          </cell>
        </row>
        <row r="19">
          <cell r="O19" t="str">
            <v>2020Jun</v>
          </cell>
          <cell r="P19">
            <v>0</v>
          </cell>
          <cell r="Q19">
            <v>0</v>
          </cell>
          <cell r="R19"/>
          <cell r="S19"/>
          <cell r="T19">
            <v>0</v>
          </cell>
          <cell r="U19" t="str">
            <v/>
          </cell>
        </row>
        <row r="20">
          <cell r="O20" t="str">
            <v>2020Jul</v>
          </cell>
          <cell r="P20">
            <v>0</v>
          </cell>
          <cell r="Q20">
            <v>0</v>
          </cell>
          <cell r="R20"/>
          <cell r="S20"/>
          <cell r="T20">
            <v>0</v>
          </cell>
          <cell r="U20" t="str">
            <v/>
          </cell>
        </row>
        <row r="21">
          <cell r="O21" t="str">
            <v>2020Ago</v>
          </cell>
          <cell r="P21">
            <v>0</v>
          </cell>
          <cell r="Q21">
            <v>0</v>
          </cell>
          <cell r="R21"/>
          <cell r="S21"/>
          <cell r="T21">
            <v>0</v>
          </cell>
          <cell r="U21" t="str">
            <v/>
          </cell>
        </row>
        <row r="22">
          <cell r="O22" t="str">
            <v>2020Sep</v>
          </cell>
          <cell r="P22">
            <v>0</v>
          </cell>
          <cell r="Q22">
            <v>0</v>
          </cell>
          <cell r="R22"/>
          <cell r="S22"/>
          <cell r="T22">
            <v>0</v>
          </cell>
          <cell r="U22" t="str">
            <v/>
          </cell>
        </row>
        <row r="23">
          <cell r="O23" t="str">
            <v>2020Oct</v>
          </cell>
          <cell r="P23">
            <v>0</v>
          </cell>
          <cell r="Q23">
            <v>0</v>
          </cell>
          <cell r="R23"/>
          <cell r="S23"/>
          <cell r="T23">
            <v>0</v>
          </cell>
          <cell r="U23" t="str">
            <v/>
          </cell>
        </row>
        <row r="24">
          <cell r="O24" t="str">
            <v>2020Nov</v>
          </cell>
          <cell r="P24">
            <v>0</v>
          </cell>
          <cell r="Q24">
            <v>0</v>
          </cell>
          <cell r="R24"/>
          <cell r="S24"/>
          <cell r="T24">
            <v>0</v>
          </cell>
          <cell r="U24" t="str">
            <v/>
          </cell>
        </row>
        <row r="25">
          <cell r="O25" t="str">
            <v>2020Dic</v>
          </cell>
          <cell r="P25">
            <v>0</v>
          </cell>
          <cell r="Q25">
            <v>0</v>
          </cell>
          <cell r="R25"/>
          <cell r="S25"/>
          <cell r="T25">
            <v>0</v>
          </cell>
          <cell r="U25" t="str">
            <v/>
          </cell>
        </row>
        <row r="26">
          <cell r="O26" t="str">
            <v>2021Ene</v>
          </cell>
          <cell r="P26"/>
          <cell r="Q26"/>
          <cell r="R26"/>
          <cell r="S26"/>
          <cell r="T26">
            <v>0</v>
          </cell>
          <cell r="U26" t="str">
            <v/>
          </cell>
        </row>
        <row r="27">
          <cell r="O27" t="str">
            <v>2021Feb</v>
          </cell>
          <cell r="P27">
            <v>0</v>
          </cell>
          <cell r="Q27">
            <v>0</v>
          </cell>
          <cell r="R27"/>
          <cell r="S27"/>
          <cell r="T27">
            <v>0</v>
          </cell>
          <cell r="U27" t="str">
            <v/>
          </cell>
        </row>
        <row r="28">
          <cell r="O28" t="str">
            <v>2021Mar</v>
          </cell>
          <cell r="P28">
            <v>0</v>
          </cell>
          <cell r="Q28">
            <v>0</v>
          </cell>
          <cell r="R28"/>
          <cell r="S28"/>
          <cell r="T28">
            <v>0</v>
          </cell>
          <cell r="U28" t="str">
            <v/>
          </cell>
        </row>
        <row r="29">
          <cell r="O29" t="str">
            <v>2021Abr</v>
          </cell>
          <cell r="P29">
            <v>0</v>
          </cell>
          <cell r="Q29">
            <v>0</v>
          </cell>
          <cell r="R29"/>
          <cell r="S29"/>
          <cell r="T29">
            <v>0</v>
          </cell>
          <cell r="U29" t="str">
            <v/>
          </cell>
        </row>
        <row r="30">
          <cell r="O30" t="str">
            <v>2021May</v>
          </cell>
          <cell r="P30">
            <v>0</v>
          </cell>
          <cell r="Q30">
            <v>0</v>
          </cell>
          <cell r="R30"/>
          <cell r="S30"/>
          <cell r="T30">
            <v>0</v>
          </cell>
          <cell r="U30" t="str">
            <v/>
          </cell>
        </row>
        <row r="31">
          <cell r="O31" t="str">
            <v>2021Jun</v>
          </cell>
          <cell r="P31">
            <v>0</v>
          </cell>
          <cell r="Q31">
            <v>0</v>
          </cell>
          <cell r="R31"/>
          <cell r="S31"/>
          <cell r="T31">
            <v>0</v>
          </cell>
          <cell r="U31" t="str">
            <v/>
          </cell>
        </row>
        <row r="32">
          <cell r="O32" t="str">
            <v>2021Jul</v>
          </cell>
          <cell r="P32">
            <v>0</v>
          </cell>
          <cell r="Q32">
            <v>0</v>
          </cell>
          <cell r="R32"/>
          <cell r="S32"/>
          <cell r="T32">
            <v>0</v>
          </cell>
          <cell r="U32" t="str">
            <v/>
          </cell>
        </row>
        <row r="33">
          <cell r="O33" t="str">
            <v>2021Ago</v>
          </cell>
          <cell r="P33">
            <v>0</v>
          </cell>
          <cell r="Q33">
            <v>0</v>
          </cell>
          <cell r="R33"/>
          <cell r="S33"/>
          <cell r="T33">
            <v>0</v>
          </cell>
          <cell r="U33" t="str">
            <v/>
          </cell>
        </row>
        <row r="34">
          <cell r="O34" t="str">
            <v>2021Sep</v>
          </cell>
          <cell r="P34">
            <v>0</v>
          </cell>
          <cell r="Q34">
            <v>0</v>
          </cell>
          <cell r="R34"/>
          <cell r="S34"/>
          <cell r="T34">
            <v>0</v>
          </cell>
          <cell r="U34" t="str">
            <v/>
          </cell>
        </row>
        <row r="35">
          <cell r="O35" t="str">
            <v>2021Oct</v>
          </cell>
          <cell r="P35">
            <v>0</v>
          </cell>
          <cell r="Q35">
            <v>0</v>
          </cell>
          <cell r="R35"/>
          <cell r="S35"/>
          <cell r="T35">
            <v>0</v>
          </cell>
          <cell r="U35" t="str">
            <v/>
          </cell>
        </row>
        <row r="36">
          <cell r="O36" t="str">
            <v>2021Nov</v>
          </cell>
          <cell r="P36">
            <v>0</v>
          </cell>
          <cell r="Q36">
            <v>0</v>
          </cell>
          <cell r="R36"/>
          <cell r="S36"/>
          <cell r="T36">
            <v>0</v>
          </cell>
          <cell r="U36" t="str">
            <v/>
          </cell>
        </row>
        <row r="37">
          <cell r="O37" t="str">
            <v>2021Dic</v>
          </cell>
          <cell r="P37">
            <v>0</v>
          </cell>
          <cell r="Q37">
            <v>0</v>
          </cell>
          <cell r="R37"/>
          <cell r="S37"/>
          <cell r="T37">
            <v>0</v>
          </cell>
          <cell r="U37" t="str">
            <v/>
          </cell>
        </row>
        <row r="38">
          <cell r="O38" t="str">
            <v>2022Ene</v>
          </cell>
          <cell r="P38"/>
          <cell r="Q38"/>
          <cell r="R38"/>
          <cell r="S38"/>
          <cell r="T38">
            <v>0</v>
          </cell>
          <cell r="U38" t="str">
            <v/>
          </cell>
        </row>
        <row r="39">
          <cell r="O39" t="str">
            <v>2022Feb</v>
          </cell>
          <cell r="P39">
            <v>0</v>
          </cell>
          <cell r="Q39">
            <v>0</v>
          </cell>
          <cell r="R39"/>
          <cell r="S39"/>
          <cell r="T39">
            <v>0</v>
          </cell>
          <cell r="U39" t="str">
            <v/>
          </cell>
        </row>
        <row r="40">
          <cell r="O40" t="str">
            <v>2022Mar</v>
          </cell>
          <cell r="P40">
            <v>0</v>
          </cell>
          <cell r="Q40">
            <v>0</v>
          </cell>
          <cell r="R40"/>
          <cell r="S40"/>
          <cell r="T40">
            <v>0</v>
          </cell>
          <cell r="U40" t="str">
            <v/>
          </cell>
        </row>
        <row r="41">
          <cell r="O41" t="str">
            <v>2022Abr</v>
          </cell>
          <cell r="P41">
            <v>0</v>
          </cell>
          <cell r="Q41">
            <v>0</v>
          </cell>
          <cell r="R41"/>
          <cell r="S41"/>
          <cell r="T41">
            <v>0</v>
          </cell>
          <cell r="U41" t="str">
            <v/>
          </cell>
        </row>
        <row r="42">
          <cell r="O42" t="str">
            <v>2022May</v>
          </cell>
          <cell r="P42">
            <v>0</v>
          </cell>
          <cell r="Q42">
            <v>0</v>
          </cell>
          <cell r="R42"/>
          <cell r="S42"/>
          <cell r="T42">
            <v>0</v>
          </cell>
          <cell r="U42" t="str">
            <v/>
          </cell>
        </row>
        <row r="43">
          <cell r="O43" t="str">
            <v>2022Jun</v>
          </cell>
          <cell r="P43">
            <v>0</v>
          </cell>
          <cell r="Q43">
            <v>0</v>
          </cell>
          <cell r="R43"/>
          <cell r="S43"/>
          <cell r="T43">
            <v>0</v>
          </cell>
          <cell r="U43" t="str">
            <v/>
          </cell>
        </row>
        <row r="44">
          <cell r="O44" t="str">
            <v>2022Jul</v>
          </cell>
          <cell r="P44">
            <v>0</v>
          </cell>
          <cell r="Q44">
            <v>0</v>
          </cell>
          <cell r="R44"/>
          <cell r="S44"/>
          <cell r="T44">
            <v>0</v>
          </cell>
          <cell r="U44" t="str">
            <v/>
          </cell>
        </row>
        <row r="45">
          <cell r="O45" t="str">
            <v>2022Ago</v>
          </cell>
          <cell r="P45">
            <v>0</v>
          </cell>
          <cell r="Q45">
            <v>0</v>
          </cell>
          <cell r="R45"/>
          <cell r="S45"/>
          <cell r="T45">
            <v>0</v>
          </cell>
          <cell r="U45" t="str">
            <v/>
          </cell>
        </row>
        <row r="46">
          <cell r="O46" t="str">
            <v>2022Sep</v>
          </cell>
          <cell r="P46">
            <v>0</v>
          </cell>
          <cell r="Q46">
            <v>0</v>
          </cell>
          <cell r="R46"/>
          <cell r="S46"/>
          <cell r="T46">
            <v>0</v>
          </cell>
          <cell r="U46" t="str">
            <v/>
          </cell>
        </row>
        <row r="47">
          <cell r="O47" t="str">
            <v>2022Oct</v>
          </cell>
          <cell r="P47">
            <v>0</v>
          </cell>
          <cell r="Q47">
            <v>0</v>
          </cell>
          <cell r="R47"/>
          <cell r="S47"/>
          <cell r="T47">
            <v>0</v>
          </cell>
          <cell r="U47" t="str">
            <v/>
          </cell>
        </row>
        <row r="48">
          <cell r="O48" t="str">
            <v>2022Nov</v>
          </cell>
          <cell r="P48">
            <v>0</v>
          </cell>
          <cell r="Q48">
            <v>0</v>
          </cell>
          <cell r="R48"/>
          <cell r="S48"/>
          <cell r="T48">
            <v>0</v>
          </cell>
          <cell r="U48" t="str">
            <v/>
          </cell>
        </row>
        <row r="49">
          <cell r="O49" t="str">
            <v>2022Dic</v>
          </cell>
          <cell r="P49">
            <v>0</v>
          </cell>
          <cell r="Q49">
            <v>0</v>
          </cell>
          <cell r="R49"/>
          <cell r="S49"/>
          <cell r="T49">
            <v>0</v>
          </cell>
          <cell r="U49" t="str">
            <v/>
          </cell>
        </row>
        <row r="50">
          <cell r="O50"/>
          <cell r="P50"/>
          <cell r="Q50"/>
          <cell r="R50"/>
          <cell r="S50"/>
          <cell r="T50"/>
          <cell r="U50"/>
        </row>
        <row r="51">
          <cell r="O51"/>
          <cell r="P51"/>
          <cell r="Q51"/>
          <cell r="R51"/>
          <cell r="S51"/>
          <cell r="T51"/>
          <cell r="U51"/>
        </row>
        <row r="52">
          <cell r="O52"/>
          <cell r="P52"/>
          <cell r="Q52"/>
          <cell r="R52"/>
          <cell r="S52"/>
          <cell r="T52"/>
          <cell r="U52"/>
        </row>
        <row r="53">
          <cell r="O53"/>
          <cell r="P53"/>
          <cell r="Q53"/>
          <cell r="R53"/>
          <cell r="S53"/>
          <cell r="T53"/>
          <cell r="U53"/>
        </row>
        <row r="54">
          <cell r="O54"/>
          <cell r="P54"/>
          <cell r="Q54"/>
          <cell r="R54"/>
          <cell r="S54"/>
          <cell r="T54"/>
          <cell r="U54"/>
        </row>
        <row r="55">
          <cell r="O55"/>
          <cell r="P55"/>
          <cell r="Q55"/>
          <cell r="R55"/>
          <cell r="S55"/>
          <cell r="T55"/>
          <cell r="U55"/>
        </row>
        <row r="56">
          <cell r="O56"/>
          <cell r="P56"/>
          <cell r="Q56"/>
          <cell r="R56"/>
          <cell r="S56"/>
          <cell r="T56"/>
          <cell r="U56"/>
        </row>
        <row r="57">
          <cell r="O57"/>
          <cell r="P57"/>
          <cell r="Q57"/>
          <cell r="R57"/>
          <cell r="S57"/>
          <cell r="T57"/>
          <cell r="U57"/>
        </row>
        <row r="58">
          <cell r="O58"/>
          <cell r="P58"/>
          <cell r="Q58"/>
          <cell r="R58"/>
          <cell r="S58"/>
          <cell r="T58"/>
          <cell r="U58"/>
        </row>
        <row r="59">
          <cell r="O59"/>
          <cell r="P59"/>
          <cell r="Q59"/>
          <cell r="R59"/>
          <cell r="S59"/>
          <cell r="T59"/>
          <cell r="U59"/>
        </row>
        <row r="60">
          <cell r="O60"/>
          <cell r="P60"/>
          <cell r="Q60"/>
          <cell r="R60"/>
          <cell r="S60"/>
          <cell r="T60"/>
          <cell r="U60"/>
        </row>
        <row r="61">
          <cell r="O61"/>
          <cell r="P61"/>
          <cell r="Q61"/>
          <cell r="R61"/>
          <cell r="S61"/>
          <cell r="T61"/>
          <cell r="U61"/>
        </row>
      </sheetData>
      <sheetData sheetId="2">
        <row r="1">
          <cell r="O1"/>
          <cell r="P1" t="str">
            <v>% Ponderación 
Variable A</v>
          </cell>
          <cell r="Q1" t="str">
            <v>% Ponderación 
Variable B</v>
          </cell>
          <cell r="R1" t="str">
            <v>% Ponderación 
Variable C</v>
          </cell>
          <cell r="S1" t="str">
            <v>Calificación Variable A</v>
          </cell>
          <cell r="T1" t="str">
            <v>Calificación Variable B</v>
          </cell>
          <cell r="U1" t="str">
            <v>Calificación Variable C</v>
          </cell>
          <cell r="V1" t="str">
            <v>Nivel de desempeño</v>
          </cell>
        </row>
        <row r="2">
          <cell r="O2" t="str">
            <v>2019Mar</v>
          </cell>
          <cell r="P2"/>
          <cell r="Q2"/>
          <cell r="R2"/>
          <cell r="S2"/>
          <cell r="T2"/>
          <cell r="U2"/>
          <cell r="V2">
            <v>0</v>
          </cell>
        </row>
        <row r="3">
          <cell r="O3" t="str">
            <v>2019Jun</v>
          </cell>
          <cell r="P3">
            <v>0</v>
          </cell>
          <cell r="Q3">
            <v>0</v>
          </cell>
          <cell r="R3">
            <v>0</v>
          </cell>
          <cell r="S3"/>
          <cell r="T3"/>
          <cell r="U3"/>
          <cell r="V3">
            <v>0</v>
          </cell>
        </row>
        <row r="4">
          <cell r="O4" t="str">
            <v>2019Sep</v>
          </cell>
          <cell r="P4">
            <v>0</v>
          </cell>
          <cell r="Q4">
            <v>0</v>
          </cell>
          <cell r="R4">
            <v>0</v>
          </cell>
          <cell r="S4"/>
          <cell r="T4"/>
          <cell r="U4"/>
          <cell r="V4">
            <v>0</v>
          </cell>
        </row>
        <row r="5">
          <cell r="O5" t="str">
            <v>2019Dic</v>
          </cell>
          <cell r="P5">
            <v>0</v>
          </cell>
          <cell r="Q5">
            <v>0</v>
          </cell>
          <cell r="R5">
            <v>0</v>
          </cell>
          <cell r="S5"/>
          <cell r="T5"/>
          <cell r="U5"/>
          <cell r="V5">
            <v>0</v>
          </cell>
        </row>
        <row r="6">
          <cell r="O6" t="str">
            <v>2020Mar</v>
          </cell>
          <cell r="P6">
            <v>0</v>
          </cell>
          <cell r="Q6">
            <v>0</v>
          </cell>
          <cell r="R6">
            <v>0</v>
          </cell>
          <cell r="S6"/>
          <cell r="T6"/>
          <cell r="U6"/>
          <cell r="V6">
            <v>0</v>
          </cell>
        </row>
        <row r="7">
          <cell r="O7" t="str">
            <v>2020Jun</v>
          </cell>
          <cell r="P7">
            <v>0</v>
          </cell>
          <cell r="Q7">
            <v>0</v>
          </cell>
          <cell r="R7">
            <v>0</v>
          </cell>
          <cell r="S7"/>
          <cell r="T7"/>
          <cell r="U7"/>
          <cell r="V7">
            <v>0</v>
          </cell>
        </row>
        <row r="8">
          <cell r="O8" t="str">
            <v>2020Sep</v>
          </cell>
          <cell r="P8">
            <v>0</v>
          </cell>
          <cell r="Q8">
            <v>0</v>
          </cell>
          <cell r="R8">
            <v>0</v>
          </cell>
          <cell r="S8"/>
          <cell r="T8"/>
          <cell r="U8"/>
          <cell r="V8">
            <v>0</v>
          </cell>
        </row>
        <row r="9">
          <cell r="O9" t="str">
            <v>2020Dic</v>
          </cell>
          <cell r="P9">
            <v>0</v>
          </cell>
          <cell r="Q9">
            <v>0</v>
          </cell>
          <cell r="R9">
            <v>0</v>
          </cell>
          <cell r="S9"/>
          <cell r="T9"/>
          <cell r="U9"/>
          <cell r="V9">
            <v>0</v>
          </cell>
        </row>
        <row r="10">
          <cell r="O10" t="str">
            <v>2021Mar</v>
          </cell>
          <cell r="P10">
            <v>0</v>
          </cell>
          <cell r="Q10">
            <v>0</v>
          </cell>
          <cell r="R10">
            <v>0</v>
          </cell>
          <cell r="S10"/>
          <cell r="T10"/>
          <cell r="U10"/>
          <cell r="V10">
            <v>0</v>
          </cell>
        </row>
        <row r="11">
          <cell r="O11" t="str">
            <v>2021Jun</v>
          </cell>
          <cell r="P11">
            <v>0</v>
          </cell>
          <cell r="Q11">
            <v>0</v>
          </cell>
          <cell r="R11">
            <v>0</v>
          </cell>
          <cell r="S11"/>
          <cell r="T11"/>
          <cell r="U11"/>
          <cell r="V11">
            <v>0</v>
          </cell>
        </row>
        <row r="12">
          <cell r="O12" t="str">
            <v>2021Sep</v>
          </cell>
          <cell r="P12">
            <v>0</v>
          </cell>
          <cell r="Q12">
            <v>0</v>
          </cell>
          <cell r="R12">
            <v>0</v>
          </cell>
          <cell r="S12"/>
          <cell r="T12"/>
          <cell r="U12"/>
          <cell r="V12">
            <v>0</v>
          </cell>
        </row>
        <row r="13">
          <cell r="O13" t="str">
            <v>2021Dic</v>
          </cell>
          <cell r="P13">
            <v>0</v>
          </cell>
          <cell r="Q13">
            <v>0</v>
          </cell>
          <cell r="R13">
            <v>0</v>
          </cell>
          <cell r="S13"/>
          <cell r="T13"/>
          <cell r="U13"/>
          <cell r="V13">
            <v>0</v>
          </cell>
        </row>
        <row r="14">
          <cell r="O14" t="str">
            <v>2022Mar</v>
          </cell>
          <cell r="P14">
            <v>0</v>
          </cell>
          <cell r="Q14">
            <v>0</v>
          </cell>
          <cell r="R14">
            <v>0</v>
          </cell>
          <cell r="S14"/>
          <cell r="T14"/>
          <cell r="U14"/>
          <cell r="V14">
            <v>0</v>
          </cell>
        </row>
        <row r="15">
          <cell r="O15" t="str">
            <v>2022Jun</v>
          </cell>
          <cell r="P15">
            <v>0</v>
          </cell>
          <cell r="Q15">
            <v>0</v>
          </cell>
          <cell r="R15">
            <v>0</v>
          </cell>
          <cell r="S15"/>
          <cell r="T15"/>
          <cell r="U15"/>
          <cell r="V15">
            <v>0</v>
          </cell>
        </row>
        <row r="16">
          <cell r="O16" t="str">
            <v>2022Sep</v>
          </cell>
          <cell r="P16">
            <v>0</v>
          </cell>
          <cell r="Q16">
            <v>0</v>
          </cell>
          <cell r="R16">
            <v>0</v>
          </cell>
          <cell r="S16"/>
          <cell r="T16"/>
          <cell r="U16"/>
          <cell r="V16">
            <v>0</v>
          </cell>
        </row>
        <row r="17">
          <cell r="O17" t="str">
            <v>2022Dic</v>
          </cell>
          <cell r="P17">
            <v>0</v>
          </cell>
          <cell r="Q17">
            <v>0</v>
          </cell>
          <cell r="R17">
            <v>0</v>
          </cell>
          <cell r="S17"/>
          <cell r="T17"/>
          <cell r="U17"/>
          <cell r="V17">
            <v>0</v>
          </cell>
        </row>
        <row r="18">
          <cell r="O18"/>
          <cell r="P18"/>
          <cell r="Q18"/>
          <cell r="R18"/>
          <cell r="S18"/>
          <cell r="T18"/>
          <cell r="U18"/>
          <cell r="V18"/>
        </row>
        <row r="19">
          <cell r="O19"/>
          <cell r="P19"/>
          <cell r="Q19"/>
          <cell r="R19"/>
          <cell r="S19"/>
          <cell r="T19"/>
          <cell r="U19"/>
          <cell r="V19"/>
        </row>
        <row r="20">
          <cell r="O20"/>
          <cell r="P20"/>
          <cell r="Q20"/>
          <cell r="R20"/>
          <cell r="S20"/>
          <cell r="T20"/>
          <cell r="U20"/>
          <cell r="V20"/>
        </row>
        <row r="21">
          <cell r="O21"/>
          <cell r="P21"/>
          <cell r="Q21"/>
          <cell r="R21"/>
          <cell r="S21"/>
          <cell r="T21"/>
          <cell r="U21"/>
          <cell r="V21"/>
        </row>
      </sheetData>
      <sheetData sheetId="3">
        <row r="1">
          <cell r="O1"/>
          <cell r="P1" t="str">
            <v>Cantidad de equipos programados para Mantenimiento</v>
          </cell>
          <cell r="Q1" t="str">
            <v>Equipos acumulados Programados</v>
          </cell>
          <cell r="R1" t="str">
            <v>Cantidad de equipos con mantenimiento Ejecutado</v>
          </cell>
          <cell r="S1" t="str">
            <v>Cantidad Acumulada de equipos con mantenimiento</v>
          </cell>
          <cell r="T1" t="str">
            <v>Nivel de cumplimiento</v>
          </cell>
        </row>
        <row r="2">
          <cell r="O2" t="str">
            <v>2019Ene</v>
          </cell>
          <cell r="P2">
            <v>1</v>
          </cell>
          <cell r="Q2">
            <v>1</v>
          </cell>
          <cell r="R2">
            <v>1</v>
          </cell>
          <cell r="S2">
            <v>1</v>
          </cell>
          <cell r="T2">
            <v>1</v>
          </cell>
        </row>
        <row r="3">
          <cell r="O3" t="str">
            <v>2019Feb</v>
          </cell>
          <cell r="P3">
            <v>1</v>
          </cell>
          <cell r="Q3">
            <v>2</v>
          </cell>
          <cell r="R3">
            <v>1</v>
          </cell>
          <cell r="S3">
            <v>2</v>
          </cell>
          <cell r="T3">
            <v>1</v>
          </cell>
        </row>
        <row r="4">
          <cell r="O4" t="str">
            <v>2019Mar</v>
          </cell>
          <cell r="P4">
            <v>5</v>
          </cell>
          <cell r="Q4">
            <v>7</v>
          </cell>
          <cell r="R4">
            <v>5</v>
          </cell>
          <cell r="S4">
            <v>7</v>
          </cell>
          <cell r="T4">
            <v>1</v>
          </cell>
        </row>
        <row r="5">
          <cell r="O5" t="str">
            <v>2019Abr</v>
          </cell>
          <cell r="P5">
            <v>1</v>
          </cell>
          <cell r="Q5">
            <v>8</v>
          </cell>
          <cell r="R5">
            <v>1</v>
          </cell>
          <cell r="S5">
            <v>8</v>
          </cell>
          <cell r="T5">
            <v>1</v>
          </cell>
        </row>
        <row r="6">
          <cell r="O6" t="str">
            <v>2019May</v>
          </cell>
          <cell r="P6">
            <v>1</v>
          </cell>
          <cell r="Q6">
            <v>9</v>
          </cell>
          <cell r="R6">
            <v>1</v>
          </cell>
          <cell r="S6">
            <v>9</v>
          </cell>
          <cell r="T6">
            <v>1</v>
          </cell>
        </row>
        <row r="7">
          <cell r="O7" t="str">
            <v>2019Jun</v>
          </cell>
          <cell r="P7">
            <v>1</v>
          </cell>
          <cell r="Q7">
            <v>10</v>
          </cell>
          <cell r="R7">
            <v>1</v>
          </cell>
          <cell r="S7">
            <v>10</v>
          </cell>
          <cell r="T7">
            <v>1</v>
          </cell>
        </row>
        <row r="8">
          <cell r="O8" t="str">
            <v>2019Jul</v>
          </cell>
          <cell r="P8">
            <v>3</v>
          </cell>
          <cell r="Q8">
            <v>13</v>
          </cell>
          <cell r="R8">
            <v>3</v>
          </cell>
          <cell r="S8">
            <v>13</v>
          </cell>
          <cell r="T8">
            <v>1</v>
          </cell>
        </row>
        <row r="9">
          <cell r="O9" t="str">
            <v>2019Ago</v>
          </cell>
          <cell r="P9">
            <v>1</v>
          </cell>
          <cell r="Q9">
            <v>14</v>
          </cell>
          <cell r="R9">
            <v>1</v>
          </cell>
          <cell r="S9">
            <v>14</v>
          </cell>
          <cell r="T9">
            <v>1</v>
          </cell>
        </row>
        <row r="10">
          <cell r="O10" t="str">
            <v>2019Sep</v>
          </cell>
          <cell r="P10">
            <v>1</v>
          </cell>
          <cell r="Q10">
            <v>15</v>
          </cell>
          <cell r="R10">
            <v>1</v>
          </cell>
          <cell r="S10">
            <v>15</v>
          </cell>
          <cell r="T10">
            <v>1</v>
          </cell>
        </row>
        <row r="11">
          <cell r="O11" t="str">
            <v>2019Oct</v>
          </cell>
          <cell r="P11">
            <v>1</v>
          </cell>
          <cell r="Q11">
            <v>16</v>
          </cell>
          <cell r="R11"/>
          <cell r="S11">
            <v>15</v>
          </cell>
          <cell r="T11">
            <v>0.9375</v>
          </cell>
        </row>
        <row r="12">
          <cell r="O12" t="str">
            <v>2019Nov</v>
          </cell>
          <cell r="P12">
            <v>3</v>
          </cell>
          <cell r="Q12">
            <v>19</v>
          </cell>
          <cell r="R12"/>
          <cell r="S12">
            <v>15</v>
          </cell>
          <cell r="T12">
            <v>0.78947368421052633</v>
          </cell>
        </row>
        <row r="13">
          <cell r="O13" t="str">
            <v>2019Dic</v>
          </cell>
          <cell r="P13">
            <v>1</v>
          </cell>
          <cell r="Q13">
            <v>20</v>
          </cell>
          <cell r="R13"/>
          <cell r="S13">
            <v>15</v>
          </cell>
          <cell r="T13">
            <v>0.75</v>
          </cell>
        </row>
        <row r="14">
          <cell r="O14" t="str">
            <v>2020Ene</v>
          </cell>
          <cell r="P14">
            <v>1</v>
          </cell>
          <cell r="Q14">
            <v>1</v>
          </cell>
          <cell r="R14"/>
          <cell r="S14">
            <v>0</v>
          </cell>
          <cell r="T14">
            <v>0</v>
          </cell>
        </row>
        <row r="15">
          <cell r="O15" t="str">
            <v>2020Feb</v>
          </cell>
          <cell r="P15">
            <v>1</v>
          </cell>
          <cell r="Q15">
            <v>2</v>
          </cell>
          <cell r="R15"/>
          <cell r="S15">
            <v>0</v>
          </cell>
          <cell r="T15">
            <v>0</v>
          </cell>
        </row>
        <row r="16">
          <cell r="O16" t="str">
            <v>2020Mar</v>
          </cell>
          <cell r="P16">
            <v>2</v>
          </cell>
          <cell r="Q16">
            <v>4</v>
          </cell>
          <cell r="R16"/>
          <cell r="S16">
            <v>0</v>
          </cell>
          <cell r="T16">
            <v>0</v>
          </cell>
        </row>
        <row r="17">
          <cell r="O17" t="str">
            <v>2020Abr</v>
          </cell>
          <cell r="P17"/>
          <cell r="Q17">
            <v>4</v>
          </cell>
          <cell r="R17"/>
          <cell r="S17">
            <v>0</v>
          </cell>
          <cell r="T17">
            <v>0</v>
          </cell>
        </row>
        <row r="18">
          <cell r="O18" t="str">
            <v>2020May</v>
          </cell>
          <cell r="P18"/>
          <cell r="Q18">
            <v>4</v>
          </cell>
          <cell r="R18"/>
          <cell r="S18">
            <v>0</v>
          </cell>
          <cell r="T18">
            <v>0</v>
          </cell>
        </row>
        <row r="19">
          <cell r="O19" t="str">
            <v>2020Jun</v>
          </cell>
          <cell r="P19"/>
          <cell r="Q19">
            <v>4</v>
          </cell>
          <cell r="R19"/>
          <cell r="S19">
            <v>0</v>
          </cell>
          <cell r="T19">
            <v>0</v>
          </cell>
        </row>
        <row r="20">
          <cell r="O20" t="str">
            <v>2020Jul</v>
          </cell>
          <cell r="P20"/>
          <cell r="Q20">
            <v>4</v>
          </cell>
          <cell r="R20"/>
          <cell r="S20">
            <v>0</v>
          </cell>
          <cell r="T20">
            <v>0</v>
          </cell>
        </row>
        <row r="21">
          <cell r="O21" t="str">
            <v>2020Ago</v>
          </cell>
          <cell r="P21"/>
          <cell r="Q21">
            <v>4</v>
          </cell>
          <cell r="R21"/>
          <cell r="S21">
            <v>0</v>
          </cell>
          <cell r="T21">
            <v>0</v>
          </cell>
        </row>
        <row r="22">
          <cell r="O22" t="str">
            <v>2020Sep</v>
          </cell>
          <cell r="P22"/>
          <cell r="Q22">
            <v>4</v>
          </cell>
          <cell r="R22"/>
          <cell r="S22">
            <v>0</v>
          </cell>
          <cell r="T22">
            <v>0</v>
          </cell>
        </row>
        <row r="23">
          <cell r="O23" t="str">
            <v>2020Oct</v>
          </cell>
          <cell r="P23"/>
          <cell r="Q23">
            <v>4</v>
          </cell>
          <cell r="R23"/>
          <cell r="S23">
            <v>0</v>
          </cell>
          <cell r="T23">
            <v>0</v>
          </cell>
        </row>
        <row r="24">
          <cell r="O24" t="str">
            <v>2020Nov</v>
          </cell>
          <cell r="P24"/>
          <cell r="Q24">
            <v>4</v>
          </cell>
          <cell r="R24"/>
          <cell r="S24">
            <v>0</v>
          </cell>
          <cell r="T24">
            <v>0</v>
          </cell>
        </row>
        <row r="25">
          <cell r="O25" t="str">
            <v>2020Dic</v>
          </cell>
          <cell r="P25"/>
          <cell r="Q25">
            <v>4</v>
          </cell>
          <cell r="R25"/>
          <cell r="S25">
            <v>0</v>
          </cell>
          <cell r="T25">
            <v>0</v>
          </cell>
        </row>
        <row r="26">
          <cell r="O26" t="str">
            <v>2021Ene</v>
          </cell>
          <cell r="P26"/>
          <cell r="Q26">
            <v>0</v>
          </cell>
          <cell r="R26"/>
          <cell r="S26">
            <v>0</v>
          </cell>
          <cell r="T26" t="str">
            <v/>
          </cell>
        </row>
        <row r="27">
          <cell r="O27" t="str">
            <v>2021Feb</v>
          </cell>
          <cell r="P27"/>
          <cell r="Q27">
            <v>0</v>
          </cell>
          <cell r="R27"/>
          <cell r="S27">
            <v>0</v>
          </cell>
          <cell r="T27" t="str">
            <v/>
          </cell>
        </row>
        <row r="28">
          <cell r="O28" t="str">
            <v>2021Mar</v>
          </cell>
          <cell r="P28"/>
          <cell r="Q28">
            <v>0</v>
          </cell>
          <cell r="R28"/>
          <cell r="S28">
            <v>0</v>
          </cell>
          <cell r="T28" t="str">
            <v/>
          </cell>
        </row>
        <row r="29">
          <cell r="O29" t="str">
            <v>2021Abr</v>
          </cell>
          <cell r="P29"/>
          <cell r="Q29">
            <v>0</v>
          </cell>
          <cell r="R29"/>
          <cell r="S29">
            <v>0</v>
          </cell>
          <cell r="T29" t="str">
            <v/>
          </cell>
        </row>
        <row r="30">
          <cell r="O30" t="str">
            <v>2021May</v>
          </cell>
          <cell r="P30"/>
          <cell r="Q30">
            <v>0</v>
          </cell>
          <cell r="R30"/>
          <cell r="S30">
            <v>0</v>
          </cell>
          <cell r="T30" t="str">
            <v/>
          </cell>
        </row>
        <row r="31">
          <cell r="O31" t="str">
            <v>2021Jun</v>
          </cell>
          <cell r="P31"/>
          <cell r="Q31">
            <v>0</v>
          </cell>
          <cell r="R31"/>
          <cell r="S31">
            <v>0</v>
          </cell>
          <cell r="T31" t="str">
            <v/>
          </cell>
        </row>
        <row r="32">
          <cell r="O32" t="str">
            <v>2021Jul</v>
          </cell>
          <cell r="P32"/>
          <cell r="Q32">
            <v>0</v>
          </cell>
          <cell r="R32"/>
          <cell r="S32">
            <v>0</v>
          </cell>
          <cell r="T32" t="str">
            <v/>
          </cell>
        </row>
        <row r="33">
          <cell r="O33" t="str">
            <v>2021Ago</v>
          </cell>
          <cell r="P33"/>
          <cell r="Q33">
            <v>0</v>
          </cell>
          <cell r="R33"/>
          <cell r="S33">
            <v>0</v>
          </cell>
          <cell r="T33" t="str">
            <v/>
          </cell>
        </row>
        <row r="34">
          <cell r="O34" t="str">
            <v>2021Sep</v>
          </cell>
          <cell r="P34"/>
          <cell r="Q34">
            <v>0</v>
          </cell>
          <cell r="R34"/>
          <cell r="S34">
            <v>0</v>
          </cell>
          <cell r="T34" t="str">
            <v/>
          </cell>
        </row>
        <row r="35">
          <cell r="O35" t="str">
            <v>2021Oct</v>
          </cell>
          <cell r="P35"/>
          <cell r="Q35">
            <v>0</v>
          </cell>
          <cell r="R35"/>
          <cell r="S35">
            <v>0</v>
          </cell>
          <cell r="T35" t="str">
            <v/>
          </cell>
        </row>
        <row r="36">
          <cell r="O36" t="str">
            <v>2021Nov</v>
          </cell>
          <cell r="P36"/>
          <cell r="Q36">
            <v>0</v>
          </cell>
          <cell r="R36"/>
          <cell r="S36">
            <v>0</v>
          </cell>
          <cell r="T36" t="str">
            <v/>
          </cell>
        </row>
        <row r="37">
          <cell r="O37" t="str">
            <v>2021Dic</v>
          </cell>
          <cell r="P37"/>
          <cell r="Q37">
            <v>0</v>
          </cell>
          <cell r="R37"/>
          <cell r="S37">
            <v>0</v>
          </cell>
          <cell r="T37" t="str">
            <v/>
          </cell>
        </row>
        <row r="38">
          <cell r="O38" t="str">
            <v>2022Ene</v>
          </cell>
          <cell r="P38"/>
          <cell r="Q38">
            <v>0</v>
          </cell>
          <cell r="R38"/>
          <cell r="S38">
            <v>0</v>
          </cell>
          <cell r="T38" t="str">
            <v/>
          </cell>
        </row>
        <row r="39">
          <cell r="O39" t="str">
            <v>2022Feb</v>
          </cell>
          <cell r="P39"/>
          <cell r="Q39">
            <v>0</v>
          </cell>
          <cell r="R39"/>
          <cell r="S39">
            <v>0</v>
          </cell>
          <cell r="T39" t="str">
            <v/>
          </cell>
        </row>
        <row r="40">
          <cell r="O40" t="str">
            <v>2022Mar</v>
          </cell>
          <cell r="P40"/>
          <cell r="Q40">
            <v>0</v>
          </cell>
          <cell r="R40"/>
          <cell r="S40">
            <v>0</v>
          </cell>
          <cell r="T40" t="str">
            <v/>
          </cell>
        </row>
        <row r="41">
          <cell r="O41" t="str">
            <v>2022Abr</v>
          </cell>
          <cell r="P41"/>
          <cell r="Q41">
            <v>0</v>
          </cell>
          <cell r="R41"/>
          <cell r="S41">
            <v>0</v>
          </cell>
          <cell r="T41" t="str">
            <v/>
          </cell>
        </row>
        <row r="42">
          <cell r="O42" t="str">
            <v>2022May</v>
          </cell>
          <cell r="P42"/>
          <cell r="Q42">
            <v>0</v>
          </cell>
          <cell r="R42"/>
          <cell r="S42">
            <v>0</v>
          </cell>
          <cell r="T42" t="str">
            <v/>
          </cell>
        </row>
        <row r="43">
          <cell r="O43" t="str">
            <v>2022Jun</v>
          </cell>
          <cell r="P43"/>
          <cell r="Q43">
            <v>0</v>
          </cell>
          <cell r="R43"/>
          <cell r="S43">
            <v>0</v>
          </cell>
          <cell r="T43" t="str">
            <v/>
          </cell>
        </row>
        <row r="44">
          <cell r="O44" t="str">
            <v>2022Jul</v>
          </cell>
          <cell r="P44"/>
          <cell r="Q44">
            <v>0</v>
          </cell>
          <cell r="R44"/>
          <cell r="S44">
            <v>0</v>
          </cell>
          <cell r="T44" t="str">
            <v/>
          </cell>
        </row>
        <row r="45">
          <cell r="O45" t="str">
            <v>2022Ago</v>
          </cell>
          <cell r="P45"/>
          <cell r="Q45">
            <v>0</v>
          </cell>
          <cell r="R45"/>
          <cell r="S45">
            <v>0</v>
          </cell>
          <cell r="T45" t="str">
            <v/>
          </cell>
        </row>
        <row r="46">
          <cell r="O46" t="str">
            <v>2022Sep</v>
          </cell>
          <cell r="P46"/>
          <cell r="Q46">
            <v>0</v>
          </cell>
          <cell r="R46"/>
          <cell r="S46">
            <v>0</v>
          </cell>
          <cell r="T46" t="str">
            <v/>
          </cell>
        </row>
        <row r="47">
          <cell r="O47" t="str">
            <v>2022Oct</v>
          </cell>
          <cell r="P47"/>
          <cell r="Q47">
            <v>0</v>
          </cell>
          <cell r="R47"/>
          <cell r="S47">
            <v>0</v>
          </cell>
          <cell r="T47" t="str">
            <v/>
          </cell>
        </row>
        <row r="48">
          <cell r="O48" t="str">
            <v>2022Nov</v>
          </cell>
          <cell r="P48"/>
          <cell r="Q48">
            <v>0</v>
          </cell>
          <cell r="R48"/>
          <cell r="S48">
            <v>0</v>
          </cell>
          <cell r="T48" t="str">
            <v/>
          </cell>
        </row>
        <row r="49">
          <cell r="O49" t="str">
            <v>2022Dic</v>
          </cell>
          <cell r="P49"/>
          <cell r="Q49">
            <v>0</v>
          </cell>
          <cell r="R49"/>
          <cell r="S49">
            <v>0</v>
          </cell>
          <cell r="T49" t="str">
            <v/>
          </cell>
        </row>
        <row r="50">
          <cell r="O50"/>
          <cell r="P50"/>
          <cell r="Q50"/>
          <cell r="R50"/>
          <cell r="S50"/>
          <cell r="T50"/>
        </row>
        <row r="51">
          <cell r="O51"/>
          <cell r="P51"/>
          <cell r="Q51"/>
          <cell r="R51"/>
          <cell r="S51"/>
          <cell r="T51"/>
        </row>
        <row r="52">
          <cell r="O52"/>
          <cell r="P52"/>
          <cell r="Q52"/>
          <cell r="R52"/>
          <cell r="S52"/>
          <cell r="T52"/>
        </row>
        <row r="53">
          <cell r="O53"/>
          <cell r="P53"/>
          <cell r="Q53"/>
          <cell r="R53"/>
          <cell r="S53"/>
          <cell r="T53"/>
        </row>
        <row r="54">
          <cell r="O54"/>
          <cell r="P54"/>
          <cell r="Q54"/>
          <cell r="R54"/>
          <cell r="S54"/>
          <cell r="T54"/>
        </row>
        <row r="55">
          <cell r="O55"/>
          <cell r="P55"/>
          <cell r="Q55"/>
          <cell r="R55"/>
          <cell r="S55"/>
          <cell r="T55"/>
        </row>
        <row r="56">
          <cell r="O56"/>
          <cell r="P56"/>
          <cell r="Q56"/>
          <cell r="R56"/>
          <cell r="S56"/>
          <cell r="T56"/>
        </row>
        <row r="57">
          <cell r="O57"/>
          <cell r="P57"/>
          <cell r="Q57"/>
          <cell r="R57"/>
          <cell r="S57"/>
          <cell r="T57"/>
        </row>
        <row r="58">
          <cell r="O58"/>
          <cell r="P58"/>
          <cell r="Q58"/>
          <cell r="R58"/>
          <cell r="S58"/>
          <cell r="T58"/>
        </row>
        <row r="59">
          <cell r="O59"/>
          <cell r="P59"/>
          <cell r="Q59"/>
          <cell r="R59"/>
          <cell r="S59"/>
          <cell r="T59"/>
        </row>
        <row r="60">
          <cell r="O60"/>
          <cell r="P60"/>
          <cell r="Q60"/>
          <cell r="R60"/>
          <cell r="S60"/>
          <cell r="T60"/>
        </row>
        <row r="61">
          <cell r="O61"/>
          <cell r="P61"/>
          <cell r="Q61"/>
          <cell r="R61"/>
          <cell r="S61"/>
          <cell r="T61"/>
        </row>
      </sheetData>
      <sheetData sheetId="4"/>
      <sheetData sheetId="5">
        <row r="1">
          <cell r="O1"/>
          <cell r="P1" t="str">
            <v>Promedio consumo vigencia anterior
Agua</v>
          </cell>
          <cell r="Q1" t="str">
            <v>Promedio consumo vigencia anterior
Energía</v>
          </cell>
          <cell r="R1" t="str">
            <v>Promedio consumo vigencia anterior
Papel</v>
          </cell>
          <cell r="S1" t="str">
            <v>Consumo de Agua</v>
          </cell>
          <cell r="T1" t="str">
            <v>Consumo de Energía</v>
          </cell>
          <cell r="U1" t="str">
            <v>Consumo de Papel</v>
          </cell>
          <cell r="V1" t="str">
            <v>% Consumo agua</v>
          </cell>
          <cell r="W1" t="str">
            <v>% Consumo energia</v>
          </cell>
          <cell r="X1" t="str">
            <v>% Consumo papel</v>
          </cell>
          <cell r="Y1" t="str">
            <v>Nivel de Consumo
Recursos</v>
          </cell>
        </row>
        <row r="2">
          <cell r="O2" t="str">
            <v>2019Ene</v>
          </cell>
          <cell r="P2">
            <v>287162</v>
          </cell>
          <cell r="Q2">
            <v>4380659</v>
          </cell>
          <cell r="R2">
            <v>264661</v>
          </cell>
          <cell r="S2">
            <v>254715</v>
          </cell>
          <cell r="T2">
            <v>4926793</v>
          </cell>
          <cell r="U2">
            <v>214317</v>
          </cell>
          <cell r="V2">
            <v>0.88700803031041708</v>
          </cell>
          <cell r="W2">
            <v>1.1246693705216497</v>
          </cell>
          <cell r="X2">
            <v>0.80977930257952624</v>
          </cell>
          <cell r="Y2">
            <v>0.94048556780386428</v>
          </cell>
        </row>
        <row r="3">
          <cell r="O3" t="str">
            <v>2019Feb</v>
          </cell>
          <cell r="P3">
            <v>287162</v>
          </cell>
          <cell r="Q3">
            <v>4380659</v>
          </cell>
          <cell r="R3">
            <v>264661</v>
          </cell>
          <cell r="S3">
            <v>254715</v>
          </cell>
          <cell r="T3">
            <v>4420595</v>
          </cell>
          <cell r="U3">
            <v>214317</v>
          </cell>
          <cell r="V3">
            <v>0.88700803031041708</v>
          </cell>
          <cell r="W3">
            <v>1.0091164365909331</v>
          </cell>
          <cell r="X3">
            <v>0.80977930257952624</v>
          </cell>
          <cell r="Y3">
            <v>0.90196792316029217</v>
          </cell>
        </row>
        <row r="4">
          <cell r="O4" t="str">
            <v>2019Mar</v>
          </cell>
          <cell r="P4">
            <v>287162</v>
          </cell>
          <cell r="Q4">
            <v>4380659</v>
          </cell>
          <cell r="R4">
            <v>264661</v>
          </cell>
          <cell r="S4">
            <v>217185</v>
          </cell>
          <cell r="T4">
            <v>4849056</v>
          </cell>
          <cell r="U4">
            <v>214317</v>
          </cell>
          <cell r="V4">
            <v>0.75631525062508276</v>
          </cell>
          <cell r="W4">
            <v>1.1069238669341759</v>
          </cell>
          <cell r="X4">
            <v>0.80977930257952624</v>
          </cell>
          <cell r="Y4">
            <v>0.89100614004626166</v>
          </cell>
        </row>
        <row r="5">
          <cell r="O5" t="str">
            <v>2019Abr</v>
          </cell>
          <cell r="P5">
            <v>287162</v>
          </cell>
          <cell r="Q5">
            <v>4380659</v>
          </cell>
          <cell r="R5">
            <v>264661</v>
          </cell>
          <cell r="S5">
            <v>217185</v>
          </cell>
          <cell r="T5">
            <v>4644812</v>
          </cell>
          <cell r="U5">
            <v>214317</v>
          </cell>
          <cell r="V5">
            <v>0.75631525062508276</v>
          </cell>
          <cell r="W5">
            <v>1.0602998316006793</v>
          </cell>
          <cell r="X5">
            <v>0.80977930257952624</v>
          </cell>
          <cell r="Y5">
            <v>0.8754647949350961</v>
          </cell>
        </row>
        <row r="6">
          <cell r="O6" t="str">
            <v>2019May</v>
          </cell>
          <cell r="P6">
            <v>287162</v>
          </cell>
          <cell r="Q6">
            <v>4380659</v>
          </cell>
          <cell r="R6">
            <v>264661</v>
          </cell>
          <cell r="S6">
            <v>444575</v>
          </cell>
          <cell r="T6">
            <v>4206902</v>
          </cell>
          <cell r="U6">
            <v>214317</v>
          </cell>
          <cell r="V6">
            <v>1.548167933083068</v>
          </cell>
          <cell r="W6">
            <v>0.96033541985349691</v>
          </cell>
          <cell r="X6">
            <v>0.80977930257952624</v>
          </cell>
          <cell r="Y6">
            <v>1.1060942185053637</v>
          </cell>
        </row>
        <row r="7">
          <cell r="O7" t="str">
            <v>2019Jun</v>
          </cell>
          <cell r="P7">
            <v>287162</v>
          </cell>
          <cell r="Q7">
            <v>4380659</v>
          </cell>
          <cell r="R7">
            <v>264661</v>
          </cell>
          <cell r="S7">
            <v>444575</v>
          </cell>
          <cell r="T7">
            <v>4368226</v>
          </cell>
          <cell r="U7">
            <v>214317</v>
          </cell>
          <cell r="V7">
            <v>1.548167933083068</v>
          </cell>
          <cell r="W7">
            <v>0.99716184254469475</v>
          </cell>
          <cell r="X7">
            <v>0.80977930257952624</v>
          </cell>
          <cell r="Y7">
            <v>1.1183696927357629</v>
          </cell>
        </row>
        <row r="8">
          <cell r="O8" t="str">
            <v>2019Jul</v>
          </cell>
          <cell r="P8">
            <v>287162</v>
          </cell>
          <cell r="Q8">
            <v>4380659</v>
          </cell>
          <cell r="R8">
            <v>264661</v>
          </cell>
          <cell r="S8">
            <v>456619.5</v>
          </cell>
          <cell r="T8">
            <v>4150441</v>
          </cell>
          <cell r="U8">
            <v>214317</v>
          </cell>
          <cell r="V8">
            <v>1.5901111567686532</v>
          </cell>
          <cell r="W8">
            <v>0.94744671977435357</v>
          </cell>
          <cell r="X8">
            <v>0.80977930257952624</v>
          </cell>
          <cell r="Y8">
            <v>1.115779059707511</v>
          </cell>
        </row>
        <row r="9">
          <cell r="O9" t="str">
            <v>2019Ago</v>
          </cell>
          <cell r="P9">
            <v>287162</v>
          </cell>
          <cell r="Q9">
            <v>4380659</v>
          </cell>
          <cell r="R9">
            <v>264661</v>
          </cell>
          <cell r="S9">
            <v>456620</v>
          </cell>
          <cell r="T9">
            <v>4545275</v>
          </cell>
          <cell r="U9">
            <v>214317</v>
          </cell>
          <cell r="V9">
            <v>1.590112897946107</v>
          </cell>
          <cell r="W9">
            <v>1.0375779077988039</v>
          </cell>
          <cell r="X9">
            <v>0.80977930257952624</v>
          </cell>
          <cell r="Y9">
            <v>1.145823369441479</v>
          </cell>
        </row>
        <row r="10">
          <cell r="O10" t="str">
            <v>2019Sep</v>
          </cell>
          <cell r="P10">
            <v>287162</v>
          </cell>
          <cell r="Q10">
            <v>4380659</v>
          </cell>
          <cell r="R10">
            <v>264661</v>
          </cell>
          <cell r="S10">
            <v>321825</v>
          </cell>
          <cell r="T10">
            <v>5664195</v>
          </cell>
          <cell r="U10">
            <v>214317</v>
          </cell>
          <cell r="V10">
            <v>1.1207088681650079</v>
          </cell>
          <cell r="W10">
            <v>1.2930006649684442</v>
          </cell>
          <cell r="X10">
            <v>0.80977930257952624</v>
          </cell>
          <cell r="Y10">
            <v>1.0744962785709926</v>
          </cell>
        </row>
        <row r="11">
          <cell r="O11" t="str">
            <v>2019Oct</v>
          </cell>
          <cell r="P11">
            <v>287162</v>
          </cell>
          <cell r="Q11">
            <v>4380659</v>
          </cell>
          <cell r="R11">
            <v>264661</v>
          </cell>
          <cell r="S11">
            <v>321825</v>
          </cell>
          <cell r="T11">
            <v>4829541</v>
          </cell>
          <cell r="U11">
            <v>214317</v>
          </cell>
          <cell r="V11">
            <v>1.1207088681650079</v>
          </cell>
          <cell r="W11">
            <v>1.1024690577376601</v>
          </cell>
          <cell r="X11">
            <v>0.80977930257952624</v>
          </cell>
          <cell r="Y11">
            <v>1.0109857428273981</v>
          </cell>
        </row>
        <row r="12">
          <cell r="O12" t="str">
            <v>2019Nov</v>
          </cell>
          <cell r="P12">
            <v>287162</v>
          </cell>
          <cell r="Q12">
            <v>4380659</v>
          </cell>
          <cell r="R12">
            <v>264661</v>
          </cell>
          <cell r="S12">
            <v>215852</v>
          </cell>
          <cell r="T12">
            <v>4419720</v>
          </cell>
          <cell r="U12">
            <v>214317</v>
          </cell>
          <cell r="V12">
            <v>0.75167327153314156</v>
          </cell>
          <cell r="W12">
            <v>1.008916694953887</v>
          </cell>
          <cell r="X12">
            <v>0.80977930257952624</v>
          </cell>
          <cell r="Y12">
            <v>0.85678975635551824</v>
          </cell>
        </row>
        <row r="13">
          <cell r="O13" t="str">
            <v>2019Dic</v>
          </cell>
          <cell r="P13">
            <v>287162</v>
          </cell>
          <cell r="Q13">
            <v>4380659</v>
          </cell>
          <cell r="R13">
            <v>264661</v>
          </cell>
          <cell r="S13">
            <v>215852</v>
          </cell>
          <cell r="T13">
            <v>4773500</v>
          </cell>
          <cell r="U13">
            <v>214317</v>
          </cell>
          <cell r="V13">
            <v>0.75167327153314156</v>
          </cell>
          <cell r="W13">
            <v>1.0896762336442987</v>
          </cell>
          <cell r="X13">
            <v>0.80977930257952624</v>
          </cell>
          <cell r="Y13">
            <v>0.88370960258565556</v>
          </cell>
        </row>
        <row r="14">
          <cell r="O14" t="str">
            <v>2020Ene</v>
          </cell>
          <cell r="P14">
            <v>318461.95833333331</v>
          </cell>
          <cell r="Q14">
            <v>4649921.333333333</v>
          </cell>
          <cell r="R14">
            <v>214317</v>
          </cell>
          <cell r="S14"/>
          <cell r="T14"/>
          <cell r="U14"/>
          <cell r="V14">
            <v>0</v>
          </cell>
          <cell r="W14">
            <v>0</v>
          </cell>
          <cell r="X14">
            <v>0</v>
          </cell>
          <cell r="Y14">
            <v>0</v>
          </cell>
        </row>
        <row r="15">
          <cell r="O15" t="str">
            <v>2020Feb</v>
          </cell>
          <cell r="P15">
            <v>318461.95833333331</v>
          </cell>
          <cell r="Q15">
            <v>4649921.333333333</v>
          </cell>
          <cell r="R15">
            <v>214317</v>
          </cell>
          <cell r="S15"/>
          <cell r="T15"/>
          <cell r="U15"/>
          <cell r="V15">
            <v>0</v>
          </cell>
          <cell r="W15">
            <v>0</v>
          </cell>
          <cell r="X15">
            <v>0</v>
          </cell>
          <cell r="Y15">
            <v>0</v>
          </cell>
        </row>
        <row r="16">
          <cell r="O16" t="str">
            <v>2020Mar</v>
          </cell>
          <cell r="P16">
            <v>318461.95833333331</v>
          </cell>
          <cell r="Q16">
            <v>4649921.333333333</v>
          </cell>
          <cell r="R16">
            <v>214317</v>
          </cell>
          <cell r="S16"/>
          <cell r="T16"/>
          <cell r="U16"/>
          <cell r="V16">
            <v>0</v>
          </cell>
          <cell r="W16">
            <v>0</v>
          </cell>
          <cell r="X16">
            <v>0</v>
          </cell>
          <cell r="Y16">
            <v>0</v>
          </cell>
        </row>
        <row r="17">
          <cell r="O17" t="str">
            <v>2020Abr</v>
          </cell>
          <cell r="P17">
            <v>318461.95833333331</v>
          </cell>
          <cell r="Q17">
            <v>4649921.333333333</v>
          </cell>
          <cell r="R17">
            <v>214317</v>
          </cell>
          <cell r="S17"/>
          <cell r="T17"/>
          <cell r="U17"/>
          <cell r="V17">
            <v>0</v>
          </cell>
          <cell r="W17">
            <v>0</v>
          </cell>
          <cell r="X17">
            <v>0</v>
          </cell>
          <cell r="Y17">
            <v>0</v>
          </cell>
        </row>
        <row r="18">
          <cell r="O18" t="str">
            <v>2020May</v>
          </cell>
          <cell r="P18">
            <v>318461.95833333331</v>
          </cell>
          <cell r="Q18">
            <v>4649921.333333333</v>
          </cell>
          <cell r="R18">
            <v>214317</v>
          </cell>
          <cell r="S18"/>
          <cell r="T18"/>
          <cell r="U18"/>
          <cell r="V18">
            <v>0</v>
          </cell>
          <cell r="W18">
            <v>0</v>
          </cell>
          <cell r="X18">
            <v>0</v>
          </cell>
          <cell r="Y18">
            <v>0</v>
          </cell>
        </row>
        <row r="19">
          <cell r="O19" t="str">
            <v>2020Jun</v>
          </cell>
          <cell r="P19">
            <v>318461.95833333331</v>
          </cell>
          <cell r="Q19">
            <v>4649921.333333333</v>
          </cell>
          <cell r="R19">
            <v>214317</v>
          </cell>
          <cell r="S19"/>
          <cell r="T19"/>
          <cell r="U19"/>
          <cell r="V19">
            <v>0</v>
          </cell>
          <cell r="W19">
            <v>0</v>
          </cell>
          <cell r="X19">
            <v>0</v>
          </cell>
          <cell r="Y19">
            <v>0</v>
          </cell>
        </row>
        <row r="20">
          <cell r="O20" t="str">
            <v>2020Jul</v>
          </cell>
          <cell r="P20">
            <v>318461.95833333331</v>
          </cell>
          <cell r="Q20">
            <v>4649921.333333333</v>
          </cell>
          <cell r="R20">
            <v>214317</v>
          </cell>
          <cell r="S20"/>
          <cell r="T20"/>
          <cell r="U20"/>
          <cell r="V20">
            <v>0</v>
          </cell>
          <cell r="W20">
            <v>0</v>
          </cell>
          <cell r="X20">
            <v>0</v>
          </cell>
          <cell r="Y20">
            <v>0</v>
          </cell>
        </row>
        <row r="21">
          <cell r="O21" t="str">
            <v>2020Ago</v>
          </cell>
          <cell r="P21">
            <v>318461.95833333331</v>
          </cell>
          <cell r="Q21">
            <v>4649921.333333333</v>
          </cell>
          <cell r="R21">
            <v>214317</v>
          </cell>
          <cell r="S21"/>
          <cell r="T21"/>
          <cell r="U21"/>
          <cell r="V21">
            <v>0</v>
          </cell>
          <cell r="W21">
            <v>0</v>
          </cell>
          <cell r="X21">
            <v>0</v>
          </cell>
          <cell r="Y21">
            <v>0</v>
          </cell>
        </row>
        <row r="22">
          <cell r="O22" t="str">
            <v>2020Sep</v>
          </cell>
          <cell r="P22">
            <v>318461.95833333331</v>
          </cell>
          <cell r="Q22">
            <v>4649921.333333333</v>
          </cell>
          <cell r="R22">
            <v>214317</v>
          </cell>
          <cell r="S22"/>
          <cell r="T22"/>
          <cell r="U22"/>
          <cell r="V22">
            <v>0</v>
          </cell>
          <cell r="W22">
            <v>0</v>
          </cell>
          <cell r="X22">
            <v>0</v>
          </cell>
          <cell r="Y22">
            <v>0</v>
          </cell>
        </row>
        <row r="23">
          <cell r="O23" t="str">
            <v>2020Oct</v>
          </cell>
          <cell r="P23">
            <v>318461.95833333331</v>
          </cell>
          <cell r="Q23">
            <v>4649921.333333333</v>
          </cell>
          <cell r="R23">
            <v>214317</v>
          </cell>
          <cell r="S23"/>
          <cell r="T23"/>
          <cell r="U23"/>
          <cell r="V23">
            <v>0</v>
          </cell>
          <cell r="W23">
            <v>0</v>
          </cell>
          <cell r="X23">
            <v>0</v>
          </cell>
          <cell r="Y23">
            <v>0</v>
          </cell>
        </row>
        <row r="24">
          <cell r="O24" t="str">
            <v>2020Nov</v>
          </cell>
          <cell r="P24">
            <v>318461.95833333331</v>
          </cell>
          <cell r="Q24">
            <v>4649921.333333333</v>
          </cell>
          <cell r="R24">
            <v>214317</v>
          </cell>
          <cell r="S24"/>
          <cell r="T24"/>
          <cell r="U24"/>
          <cell r="V24">
            <v>0</v>
          </cell>
          <cell r="W24">
            <v>0</v>
          </cell>
          <cell r="X24">
            <v>0</v>
          </cell>
          <cell r="Y24">
            <v>0</v>
          </cell>
        </row>
        <row r="25">
          <cell r="O25" t="str">
            <v>2020Dic</v>
          </cell>
          <cell r="P25">
            <v>318461.95833333331</v>
          </cell>
          <cell r="Q25">
            <v>4649921.333333333</v>
          </cell>
          <cell r="R25">
            <v>214317</v>
          </cell>
          <cell r="S25"/>
          <cell r="T25"/>
          <cell r="U25"/>
          <cell r="V25">
            <v>0</v>
          </cell>
          <cell r="W25">
            <v>0</v>
          </cell>
          <cell r="X25">
            <v>0</v>
          </cell>
          <cell r="Y25">
            <v>0</v>
          </cell>
        </row>
        <row r="26">
          <cell r="O26" t="str">
            <v>2021Ene</v>
          </cell>
          <cell r="P26" t="str">
            <v/>
          </cell>
          <cell r="Q26" t="str">
            <v/>
          </cell>
          <cell r="R26" t="str">
            <v/>
          </cell>
          <cell r="S26"/>
          <cell r="T26"/>
          <cell r="U26"/>
          <cell r="V26" t="str">
            <v/>
          </cell>
          <cell r="W26" t="str">
            <v/>
          </cell>
          <cell r="X26" t="str">
            <v/>
          </cell>
          <cell r="Y26" t="str">
            <v/>
          </cell>
        </row>
        <row r="27">
          <cell r="O27" t="str">
            <v>2021Feb</v>
          </cell>
          <cell r="P27" t="str">
            <v/>
          </cell>
          <cell r="Q27" t="str">
            <v/>
          </cell>
          <cell r="R27" t="str">
            <v/>
          </cell>
          <cell r="S27"/>
          <cell r="T27"/>
          <cell r="U27"/>
          <cell r="V27" t="str">
            <v/>
          </cell>
          <cell r="W27" t="str">
            <v/>
          </cell>
          <cell r="X27" t="str">
            <v/>
          </cell>
          <cell r="Y27" t="str">
            <v/>
          </cell>
        </row>
        <row r="28">
          <cell r="O28" t="str">
            <v>2021Mar</v>
          </cell>
          <cell r="P28" t="str">
            <v/>
          </cell>
          <cell r="Q28" t="str">
            <v/>
          </cell>
          <cell r="R28" t="str">
            <v/>
          </cell>
          <cell r="S28"/>
          <cell r="T28"/>
          <cell r="U28"/>
          <cell r="V28" t="str">
            <v/>
          </cell>
          <cell r="W28" t="str">
            <v/>
          </cell>
          <cell r="X28" t="str">
            <v/>
          </cell>
          <cell r="Y28" t="str">
            <v/>
          </cell>
        </row>
        <row r="29">
          <cell r="O29" t="str">
            <v>2021Abr</v>
          </cell>
          <cell r="P29" t="str">
            <v/>
          </cell>
          <cell r="Q29" t="str">
            <v/>
          </cell>
          <cell r="R29" t="str">
            <v/>
          </cell>
          <cell r="S29"/>
          <cell r="T29"/>
          <cell r="U29"/>
          <cell r="V29" t="str">
            <v/>
          </cell>
          <cell r="W29" t="str">
            <v/>
          </cell>
          <cell r="X29" t="str">
            <v/>
          </cell>
          <cell r="Y29" t="str">
            <v/>
          </cell>
        </row>
        <row r="30">
          <cell r="O30" t="str">
            <v>2021May</v>
          </cell>
          <cell r="P30" t="str">
            <v/>
          </cell>
          <cell r="Q30" t="str">
            <v/>
          </cell>
          <cell r="R30" t="str">
            <v/>
          </cell>
          <cell r="S30"/>
          <cell r="T30"/>
          <cell r="U30"/>
          <cell r="V30" t="str">
            <v/>
          </cell>
          <cell r="W30" t="str">
            <v/>
          </cell>
          <cell r="X30" t="str">
            <v/>
          </cell>
          <cell r="Y30" t="str">
            <v/>
          </cell>
        </row>
        <row r="31">
          <cell r="O31" t="str">
            <v>2021Jun</v>
          </cell>
          <cell r="P31" t="str">
            <v/>
          </cell>
          <cell r="Q31" t="str">
            <v/>
          </cell>
          <cell r="R31" t="str">
            <v/>
          </cell>
          <cell r="S31"/>
          <cell r="T31"/>
          <cell r="U31"/>
          <cell r="V31" t="str">
            <v/>
          </cell>
          <cell r="W31" t="str">
            <v/>
          </cell>
          <cell r="X31" t="str">
            <v/>
          </cell>
          <cell r="Y31" t="str">
            <v/>
          </cell>
        </row>
        <row r="32">
          <cell r="O32" t="str">
            <v>2021Jul</v>
          </cell>
          <cell r="P32" t="str">
            <v/>
          </cell>
          <cell r="Q32" t="str">
            <v/>
          </cell>
          <cell r="R32" t="str">
            <v/>
          </cell>
          <cell r="S32"/>
          <cell r="T32"/>
          <cell r="U32"/>
          <cell r="V32" t="str">
            <v/>
          </cell>
          <cell r="W32" t="str">
            <v/>
          </cell>
          <cell r="X32" t="str">
            <v/>
          </cell>
          <cell r="Y32" t="str">
            <v/>
          </cell>
        </row>
        <row r="33">
          <cell r="O33" t="str">
            <v>2021Ago</v>
          </cell>
          <cell r="P33" t="str">
            <v/>
          </cell>
          <cell r="Q33" t="str">
            <v/>
          </cell>
          <cell r="R33" t="str">
            <v/>
          </cell>
          <cell r="S33"/>
          <cell r="T33"/>
          <cell r="U33"/>
          <cell r="V33" t="str">
            <v/>
          </cell>
          <cell r="W33" t="str">
            <v/>
          </cell>
          <cell r="X33" t="str">
            <v/>
          </cell>
          <cell r="Y33" t="str">
            <v/>
          </cell>
        </row>
        <row r="34">
          <cell r="O34" t="str">
            <v>2021Sep</v>
          </cell>
          <cell r="P34" t="str">
            <v/>
          </cell>
          <cell r="Q34" t="str">
            <v/>
          </cell>
          <cell r="R34" t="str">
            <v/>
          </cell>
          <cell r="S34"/>
          <cell r="T34"/>
          <cell r="U34"/>
          <cell r="V34" t="str">
            <v/>
          </cell>
          <cell r="W34" t="str">
            <v/>
          </cell>
          <cell r="X34" t="str">
            <v/>
          </cell>
          <cell r="Y34" t="str">
            <v/>
          </cell>
        </row>
        <row r="35">
          <cell r="O35" t="str">
            <v>2021Oct</v>
          </cell>
          <cell r="P35" t="str">
            <v/>
          </cell>
          <cell r="Q35" t="str">
            <v/>
          </cell>
          <cell r="R35" t="str">
            <v/>
          </cell>
          <cell r="S35"/>
          <cell r="T35"/>
          <cell r="U35"/>
          <cell r="V35" t="str">
            <v/>
          </cell>
          <cell r="W35" t="str">
            <v/>
          </cell>
          <cell r="X35" t="str">
            <v/>
          </cell>
          <cell r="Y35" t="str">
            <v/>
          </cell>
        </row>
        <row r="36">
          <cell r="O36" t="str">
            <v>2021Nov</v>
          </cell>
          <cell r="P36" t="str">
            <v/>
          </cell>
          <cell r="Q36" t="str">
            <v/>
          </cell>
          <cell r="R36" t="str">
            <v/>
          </cell>
          <cell r="S36"/>
          <cell r="T36"/>
          <cell r="U36"/>
          <cell r="V36" t="str">
            <v/>
          </cell>
          <cell r="W36" t="str">
            <v/>
          </cell>
          <cell r="X36" t="str">
            <v/>
          </cell>
          <cell r="Y36" t="str">
            <v/>
          </cell>
        </row>
        <row r="37">
          <cell r="O37" t="str">
            <v>2021Dic</v>
          </cell>
          <cell r="P37" t="str">
            <v/>
          </cell>
          <cell r="Q37" t="str">
            <v/>
          </cell>
          <cell r="R37" t="str">
            <v/>
          </cell>
          <cell r="S37"/>
          <cell r="T37"/>
          <cell r="U37"/>
          <cell r="V37" t="str">
            <v/>
          </cell>
          <cell r="W37" t="str">
            <v/>
          </cell>
          <cell r="X37" t="str">
            <v/>
          </cell>
          <cell r="Y37" t="str">
            <v/>
          </cell>
        </row>
        <row r="38">
          <cell r="O38" t="str">
            <v>2022Ene</v>
          </cell>
          <cell r="P38" t="str">
            <v/>
          </cell>
          <cell r="Q38" t="str">
            <v/>
          </cell>
          <cell r="R38" t="str">
            <v/>
          </cell>
          <cell r="S38"/>
          <cell r="T38"/>
          <cell r="U38"/>
          <cell r="V38" t="str">
            <v/>
          </cell>
          <cell r="W38" t="str">
            <v/>
          </cell>
          <cell r="X38" t="str">
            <v/>
          </cell>
          <cell r="Y38" t="str">
            <v/>
          </cell>
        </row>
        <row r="39">
          <cell r="O39" t="str">
            <v>2022Feb</v>
          </cell>
          <cell r="P39" t="str">
            <v/>
          </cell>
          <cell r="Q39" t="str">
            <v/>
          </cell>
          <cell r="R39" t="str">
            <v/>
          </cell>
          <cell r="S39"/>
          <cell r="T39"/>
          <cell r="U39"/>
          <cell r="V39" t="str">
            <v/>
          </cell>
          <cell r="W39" t="str">
            <v/>
          </cell>
          <cell r="X39" t="str">
            <v/>
          </cell>
          <cell r="Y39" t="str">
            <v/>
          </cell>
        </row>
        <row r="40">
          <cell r="O40" t="str">
            <v>2022Mar</v>
          </cell>
          <cell r="P40" t="str">
            <v/>
          </cell>
          <cell r="Q40" t="str">
            <v/>
          </cell>
          <cell r="R40" t="str">
            <v/>
          </cell>
          <cell r="S40"/>
          <cell r="T40"/>
          <cell r="U40"/>
          <cell r="V40" t="str">
            <v/>
          </cell>
          <cell r="W40" t="str">
            <v/>
          </cell>
          <cell r="X40" t="str">
            <v/>
          </cell>
          <cell r="Y40" t="str">
            <v/>
          </cell>
        </row>
        <row r="41">
          <cell r="O41" t="str">
            <v>2022Abr</v>
          </cell>
          <cell r="P41" t="str">
            <v/>
          </cell>
          <cell r="Q41" t="str">
            <v/>
          </cell>
          <cell r="R41" t="str">
            <v/>
          </cell>
          <cell r="S41"/>
          <cell r="T41"/>
          <cell r="U41"/>
          <cell r="V41" t="str">
            <v/>
          </cell>
          <cell r="W41" t="str">
            <v/>
          </cell>
          <cell r="X41" t="str">
            <v/>
          </cell>
          <cell r="Y41" t="str">
            <v/>
          </cell>
        </row>
        <row r="42">
          <cell r="O42" t="str">
            <v>2022May</v>
          </cell>
          <cell r="P42" t="str">
            <v/>
          </cell>
          <cell r="Q42" t="str">
            <v/>
          </cell>
          <cell r="R42" t="str">
            <v/>
          </cell>
          <cell r="S42"/>
          <cell r="T42"/>
          <cell r="U42"/>
          <cell r="V42" t="str">
            <v/>
          </cell>
          <cell r="W42" t="str">
            <v/>
          </cell>
          <cell r="X42" t="str">
            <v/>
          </cell>
          <cell r="Y42" t="str">
            <v/>
          </cell>
        </row>
        <row r="43">
          <cell r="O43" t="str">
            <v>2022Jun</v>
          </cell>
          <cell r="P43" t="str">
            <v/>
          </cell>
          <cell r="Q43" t="str">
            <v/>
          </cell>
          <cell r="R43" t="str">
            <v/>
          </cell>
          <cell r="S43"/>
          <cell r="T43"/>
          <cell r="U43"/>
          <cell r="V43" t="str">
            <v/>
          </cell>
          <cell r="W43" t="str">
            <v/>
          </cell>
          <cell r="X43" t="str">
            <v/>
          </cell>
          <cell r="Y43" t="str">
            <v/>
          </cell>
        </row>
        <row r="44">
          <cell r="O44" t="str">
            <v>2022Jul</v>
          </cell>
          <cell r="P44" t="str">
            <v/>
          </cell>
          <cell r="Q44" t="str">
            <v/>
          </cell>
          <cell r="R44" t="str">
            <v/>
          </cell>
          <cell r="S44"/>
          <cell r="T44"/>
          <cell r="U44"/>
          <cell r="V44" t="str">
            <v/>
          </cell>
          <cell r="W44" t="str">
            <v/>
          </cell>
          <cell r="X44" t="str">
            <v/>
          </cell>
          <cell r="Y44" t="str">
            <v/>
          </cell>
        </row>
        <row r="45">
          <cell r="O45" t="str">
            <v>2022Ago</v>
          </cell>
          <cell r="P45" t="str">
            <v/>
          </cell>
          <cell r="Q45" t="str">
            <v/>
          </cell>
          <cell r="R45" t="str">
            <v/>
          </cell>
          <cell r="S45"/>
          <cell r="T45"/>
          <cell r="U45"/>
          <cell r="V45" t="str">
            <v/>
          </cell>
          <cell r="W45" t="str">
            <v/>
          </cell>
          <cell r="X45" t="str">
            <v/>
          </cell>
          <cell r="Y45" t="str">
            <v/>
          </cell>
        </row>
        <row r="46">
          <cell r="O46" t="str">
            <v>2022Sep</v>
          </cell>
          <cell r="P46" t="str">
            <v/>
          </cell>
          <cell r="Q46" t="str">
            <v/>
          </cell>
          <cell r="R46" t="str">
            <v/>
          </cell>
          <cell r="S46"/>
          <cell r="T46"/>
          <cell r="U46"/>
          <cell r="V46" t="str">
            <v/>
          </cell>
          <cell r="W46" t="str">
            <v/>
          </cell>
          <cell r="X46" t="str">
            <v/>
          </cell>
          <cell r="Y46" t="str">
            <v/>
          </cell>
        </row>
        <row r="47">
          <cell r="O47" t="str">
            <v>2022Oct</v>
          </cell>
          <cell r="P47" t="str">
            <v/>
          </cell>
          <cell r="Q47" t="str">
            <v/>
          </cell>
          <cell r="R47" t="str">
            <v/>
          </cell>
          <cell r="S47"/>
          <cell r="T47"/>
          <cell r="U47"/>
          <cell r="V47" t="str">
            <v/>
          </cell>
          <cell r="W47" t="str">
            <v/>
          </cell>
          <cell r="X47" t="str">
            <v/>
          </cell>
          <cell r="Y47" t="str">
            <v/>
          </cell>
        </row>
        <row r="48">
          <cell r="O48" t="str">
            <v>2022Nov</v>
          </cell>
          <cell r="P48" t="str">
            <v/>
          </cell>
          <cell r="Q48" t="str">
            <v/>
          </cell>
          <cell r="R48" t="str">
            <v/>
          </cell>
          <cell r="S48"/>
          <cell r="T48"/>
          <cell r="U48"/>
          <cell r="V48" t="str">
            <v/>
          </cell>
          <cell r="W48" t="str">
            <v/>
          </cell>
          <cell r="X48" t="str">
            <v/>
          </cell>
          <cell r="Y48" t="str">
            <v/>
          </cell>
        </row>
        <row r="49">
          <cell r="O49" t="str">
            <v>2022Dic</v>
          </cell>
          <cell r="P49" t="str">
            <v/>
          </cell>
          <cell r="Q49" t="str">
            <v/>
          </cell>
          <cell r="R49" t="str">
            <v/>
          </cell>
          <cell r="S49"/>
          <cell r="T49"/>
          <cell r="U49"/>
          <cell r="V49" t="str">
            <v/>
          </cell>
          <cell r="W49" t="str">
            <v/>
          </cell>
          <cell r="X49" t="str">
            <v/>
          </cell>
          <cell r="Y49" t="str">
            <v/>
          </cell>
        </row>
        <row r="50">
          <cell r="O50"/>
          <cell r="P50"/>
          <cell r="Q50"/>
          <cell r="R50" t="str">
            <v/>
          </cell>
          <cell r="S50"/>
          <cell r="T50"/>
          <cell r="U50"/>
          <cell r="V50" t="str">
            <v/>
          </cell>
          <cell r="W50" t="str">
            <v/>
          </cell>
          <cell r="X50" t="str">
            <v/>
          </cell>
          <cell r="Y50" t="str">
            <v/>
          </cell>
        </row>
        <row r="51">
          <cell r="O51"/>
          <cell r="P51"/>
          <cell r="Q51"/>
          <cell r="R51" t="str">
            <v/>
          </cell>
          <cell r="S51"/>
          <cell r="T51"/>
          <cell r="U51"/>
          <cell r="V51" t="str">
            <v/>
          </cell>
          <cell r="W51" t="str">
            <v/>
          </cell>
          <cell r="X51" t="str">
            <v/>
          </cell>
          <cell r="Y51" t="str">
            <v/>
          </cell>
        </row>
        <row r="52">
          <cell r="O52"/>
          <cell r="P52"/>
          <cell r="Q52"/>
          <cell r="R52" t="str">
            <v/>
          </cell>
          <cell r="S52"/>
          <cell r="T52"/>
          <cell r="U52"/>
          <cell r="V52" t="str">
            <v/>
          </cell>
          <cell r="W52" t="str">
            <v/>
          </cell>
          <cell r="X52" t="str">
            <v/>
          </cell>
          <cell r="Y52" t="str">
            <v/>
          </cell>
        </row>
        <row r="53">
          <cell r="O53"/>
          <cell r="P53"/>
          <cell r="Q53"/>
          <cell r="R53" t="str">
            <v/>
          </cell>
          <cell r="S53"/>
          <cell r="T53"/>
          <cell r="U53"/>
          <cell r="V53" t="str">
            <v/>
          </cell>
          <cell r="W53" t="str">
            <v/>
          </cell>
          <cell r="X53" t="str">
            <v/>
          </cell>
          <cell r="Y53" t="str">
            <v/>
          </cell>
        </row>
        <row r="54">
          <cell r="O54"/>
          <cell r="P54"/>
          <cell r="Q54"/>
          <cell r="R54" t="str">
            <v/>
          </cell>
          <cell r="S54"/>
          <cell r="T54"/>
          <cell r="U54"/>
          <cell r="V54" t="str">
            <v/>
          </cell>
          <cell r="W54" t="str">
            <v/>
          </cell>
          <cell r="X54" t="str">
            <v/>
          </cell>
          <cell r="Y54" t="str">
            <v/>
          </cell>
        </row>
        <row r="55">
          <cell r="O55"/>
          <cell r="P55"/>
          <cell r="Q55"/>
          <cell r="R55" t="str">
            <v/>
          </cell>
          <cell r="S55"/>
          <cell r="T55"/>
          <cell r="U55"/>
          <cell r="V55" t="str">
            <v/>
          </cell>
          <cell r="W55" t="str">
            <v/>
          </cell>
          <cell r="X55" t="str">
            <v/>
          </cell>
          <cell r="Y55" t="str">
            <v/>
          </cell>
        </row>
        <row r="56">
          <cell r="O56"/>
          <cell r="P56"/>
          <cell r="Q56"/>
          <cell r="R56" t="str">
            <v/>
          </cell>
          <cell r="S56"/>
          <cell r="T56"/>
          <cell r="U56"/>
          <cell r="V56" t="str">
            <v/>
          </cell>
          <cell r="W56" t="str">
            <v/>
          </cell>
          <cell r="X56" t="str">
            <v/>
          </cell>
          <cell r="Y56" t="str">
            <v/>
          </cell>
        </row>
        <row r="57">
          <cell r="O57"/>
          <cell r="P57"/>
          <cell r="Q57"/>
          <cell r="R57" t="str">
            <v/>
          </cell>
          <cell r="S57"/>
          <cell r="T57"/>
          <cell r="U57"/>
          <cell r="V57" t="str">
            <v/>
          </cell>
          <cell r="W57" t="str">
            <v/>
          </cell>
          <cell r="X57" t="str">
            <v/>
          </cell>
          <cell r="Y57" t="str">
            <v/>
          </cell>
        </row>
        <row r="58">
          <cell r="O58"/>
          <cell r="P58"/>
          <cell r="Q58"/>
          <cell r="R58" t="str">
            <v/>
          </cell>
          <cell r="S58"/>
          <cell r="T58"/>
          <cell r="U58"/>
          <cell r="V58" t="str">
            <v/>
          </cell>
          <cell r="W58" t="str">
            <v/>
          </cell>
          <cell r="X58" t="str">
            <v/>
          </cell>
          <cell r="Y58" t="str">
            <v/>
          </cell>
        </row>
        <row r="59">
          <cell r="O59"/>
          <cell r="P59"/>
          <cell r="Q59"/>
          <cell r="R59" t="str">
            <v/>
          </cell>
          <cell r="S59"/>
          <cell r="T59"/>
          <cell r="U59"/>
          <cell r="V59" t="str">
            <v/>
          </cell>
          <cell r="W59" t="str">
            <v/>
          </cell>
          <cell r="X59" t="str">
            <v/>
          </cell>
          <cell r="Y59" t="str">
            <v/>
          </cell>
        </row>
        <row r="60">
          <cell r="O60"/>
          <cell r="P60"/>
          <cell r="Q60"/>
          <cell r="R60" t="str">
            <v/>
          </cell>
          <cell r="S60"/>
          <cell r="T60"/>
          <cell r="U60"/>
          <cell r="V60" t="str">
            <v/>
          </cell>
          <cell r="W60" t="str">
            <v/>
          </cell>
          <cell r="X60" t="str">
            <v/>
          </cell>
          <cell r="Y60" t="str">
            <v/>
          </cell>
        </row>
        <row r="61">
          <cell r="O61"/>
          <cell r="P61"/>
          <cell r="Q61"/>
          <cell r="R61" t="str">
            <v/>
          </cell>
          <cell r="S61"/>
          <cell r="T61"/>
          <cell r="U61"/>
          <cell r="V61" t="str">
            <v/>
          </cell>
          <cell r="W61" t="str">
            <v/>
          </cell>
          <cell r="X61" t="str">
            <v/>
          </cell>
          <cell r="Y61" t="str">
            <v/>
          </cell>
        </row>
      </sheetData>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13"/>
      <sheetName val="ID-02"/>
      <sheetName val="ID-12"/>
      <sheetName val="Procesos"/>
    </sheetNames>
    <sheetDataSet>
      <sheetData sheetId="0">
        <row r="1">
          <cell r="O1"/>
          <cell r="P1" t="str">
            <v>Cantidad de correspondencia entregada a ser distribuida</v>
          </cell>
          <cell r="Q1" t="str">
            <v>Correspondencia entregada oportunamente</v>
          </cell>
          <cell r="R1" t="str">
            <v>Nivel de Oportunidad</v>
          </cell>
        </row>
        <row r="2">
          <cell r="O2" t="str">
            <v>2019Mar</v>
          </cell>
          <cell r="P2">
            <v>577</v>
          </cell>
          <cell r="Q2">
            <v>471</v>
          </cell>
          <cell r="R2">
            <v>0.81629116117850953</v>
          </cell>
        </row>
        <row r="3">
          <cell r="O3" t="str">
            <v>2019Jun</v>
          </cell>
          <cell r="P3">
            <v>462</v>
          </cell>
          <cell r="Q3">
            <v>447</v>
          </cell>
          <cell r="R3">
            <v>0.96753246753246758</v>
          </cell>
        </row>
        <row r="4">
          <cell r="O4" t="str">
            <v>2019Sep</v>
          </cell>
          <cell r="P4">
            <v>466</v>
          </cell>
          <cell r="Q4">
            <v>394</v>
          </cell>
          <cell r="R4">
            <v>0.84549356223175964</v>
          </cell>
        </row>
        <row r="5">
          <cell r="O5" t="str">
            <v>2019Dic</v>
          </cell>
          <cell r="P5">
            <v>483</v>
          </cell>
          <cell r="Q5">
            <v>470</v>
          </cell>
          <cell r="R5">
            <v>0.97308488612836441</v>
          </cell>
        </row>
        <row r="6">
          <cell r="O6" t="str">
            <v>2020Mar</v>
          </cell>
          <cell r="P6"/>
          <cell r="Q6"/>
          <cell r="R6" t="str">
            <v/>
          </cell>
        </row>
        <row r="7">
          <cell r="O7" t="str">
            <v>2020Jun</v>
          </cell>
          <cell r="P7"/>
          <cell r="Q7"/>
          <cell r="R7" t="str">
            <v/>
          </cell>
        </row>
        <row r="8">
          <cell r="O8" t="str">
            <v>2020Sep</v>
          </cell>
          <cell r="P8"/>
          <cell r="Q8"/>
          <cell r="R8" t="str">
            <v/>
          </cell>
        </row>
        <row r="9">
          <cell r="O9" t="str">
            <v>2020Dic</v>
          </cell>
          <cell r="P9"/>
          <cell r="Q9"/>
          <cell r="R9" t="str">
            <v/>
          </cell>
        </row>
        <row r="10">
          <cell r="O10" t="str">
            <v>2021Mar</v>
          </cell>
          <cell r="P10"/>
          <cell r="Q10"/>
          <cell r="R10" t="str">
            <v/>
          </cell>
        </row>
        <row r="11">
          <cell r="O11" t="str">
            <v>2021Jun</v>
          </cell>
          <cell r="P11"/>
          <cell r="Q11"/>
          <cell r="R11" t="str">
            <v/>
          </cell>
        </row>
        <row r="12">
          <cell r="O12" t="str">
            <v>2021Sep</v>
          </cell>
          <cell r="P12"/>
          <cell r="Q12"/>
          <cell r="R12" t="str">
            <v/>
          </cell>
        </row>
        <row r="13">
          <cell r="O13" t="str">
            <v>2021Dic</v>
          </cell>
          <cell r="P13"/>
          <cell r="Q13"/>
          <cell r="R13" t="str">
            <v/>
          </cell>
        </row>
        <row r="14">
          <cell r="O14" t="str">
            <v>2022Mar</v>
          </cell>
          <cell r="P14"/>
          <cell r="Q14"/>
          <cell r="R14" t="str">
            <v/>
          </cell>
        </row>
        <row r="15">
          <cell r="O15" t="str">
            <v>2022Jun</v>
          </cell>
          <cell r="P15"/>
          <cell r="Q15"/>
          <cell r="R15" t="str">
            <v/>
          </cell>
        </row>
        <row r="16">
          <cell r="O16" t="str">
            <v>2022Sep</v>
          </cell>
          <cell r="P16"/>
          <cell r="Q16"/>
          <cell r="R16" t="str">
            <v/>
          </cell>
        </row>
        <row r="17">
          <cell r="O17" t="str">
            <v>2022Dic</v>
          </cell>
          <cell r="P17"/>
          <cell r="Q17"/>
          <cell r="R17" t="str">
            <v/>
          </cell>
        </row>
        <row r="18">
          <cell r="O18"/>
          <cell r="P18"/>
          <cell r="Q18"/>
          <cell r="R18" t="str">
            <v/>
          </cell>
        </row>
        <row r="19">
          <cell r="O19"/>
          <cell r="P19"/>
          <cell r="Q19"/>
          <cell r="R19" t="str">
            <v/>
          </cell>
        </row>
        <row r="20">
          <cell r="O20"/>
          <cell r="P20"/>
          <cell r="Q20"/>
          <cell r="R20" t="str">
            <v/>
          </cell>
        </row>
        <row r="21">
          <cell r="O21"/>
          <cell r="P21"/>
          <cell r="Q21"/>
          <cell r="R21" t="str">
            <v/>
          </cell>
        </row>
      </sheetData>
      <sheetData sheetId="1">
        <row r="1">
          <cell r="O1"/>
          <cell r="P1" t="str">
            <v>Cantidad de correspondencia entregada a ser distribuida</v>
          </cell>
          <cell r="Q1" t="str">
            <v>Cantidad de correspondencia devuelta</v>
          </cell>
          <cell r="R1" t="str">
            <v># Devoluciones Causa 1</v>
          </cell>
          <cell r="S1" t="str">
            <v># Devoluciones Causa 2</v>
          </cell>
          <cell r="T1" t="str">
            <v># Devoluciones Causa 3</v>
          </cell>
          <cell r="U1" t="str">
            <v># Devoluciones Causa 4</v>
          </cell>
          <cell r="V1" t="str">
            <v>Nivel de Inconsistencias</v>
          </cell>
        </row>
        <row r="2">
          <cell r="O2" t="str">
            <v>2019Mar</v>
          </cell>
          <cell r="P2">
            <v>577</v>
          </cell>
          <cell r="Q2">
            <v>106</v>
          </cell>
          <cell r="R2">
            <v>15</v>
          </cell>
          <cell r="S2">
            <v>11</v>
          </cell>
          <cell r="T2">
            <v>70</v>
          </cell>
          <cell r="U2">
            <v>10</v>
          </cell>
          <cell r="V2">
            <v>0.18370883882149047</v>
          </cell>
        </row>
        <row r="3">
          <cell r="O3" t="str">
            <v>2019Jun</v>
          </cell>
          <cell r="P3">
            <v>462</v>
          </cell>
          <cell r="Q3">
            <v>15</v>
          </cell>
          <cell r="R3">
            <v>2</v>
          </cell>
          <cell r="S3">
            <v>5</v>
          </cell>
          <cell r="T3">
            <v>5</v>
          </cell>
          <cell r="U3">
            <v>3</v>
          </cell>
          <cell r="V3">
            <v>3.2467532467532464E-2</v>
          </cell>
        </row>
        <row r="4">
          <cell r="O4" t="str">
            <v>2019Sep</v>
          </cell>
          <cell r="P4">
            <v>466</v>
          </cell>
          <cell r="Q4">
            <v>72</v>
          </cell>
          <cell r="R4">
            <v>8</v>
          </cell>
          <cell r="S4">
            <v>4</v>
          </cell>
          <cell r="T4">
            <v>50</v>
          </cell>
          <cell r="U4">
            <v>10</v>
          </cell>
          <cell r="V4">
            <v>0.15450643776824036</v>
          </cell>
        </row>
        <row r="5">
          <cell r="O5" t="str">
            <v>2019Dic</v>
          </cell>
          <cell r="P5">
            <v>483</v>
          </cell>
          <cell r="Q5">
            <v>13</v>
          </cell>
          <cell r="R5">
            <v>9</v>
          </cell>
          <cell r="S5">
            <v>1</v>
          </cell>
          <cell r="T5">
            <v>2</v>
          </cell>
          <cell r="U5">
            <v>1</v>
          </cell>
          <cell r="V5">
            <v>2.6915113871635612E-2</v>
          </cell>
        </row>
        <row r="6">
          <cell r="O6" t="str">
            <v>2020Mar</v>
          </cell>
          <cell r="P6">
            <v>0</v>
          </cell>
          <cell r="Q6">
            <v>0</v>
          </cell>
          <cell r="R6"/>
          <cell r="S6"/>
          <cell r="T6"/>
          <cell r="U6"/>
          <cell r="V6" t="str">
            <v/>
          </cell>
        </row>
        <row r="7">
          <cell r="O7" t="str">
            <v>2020Jun</v>
          </cell>
          <cell r="P7">
            <v>0</v>
          </cell>
          <cell r="Q7">
            <v>0</v>
          </cell>
          <cell r="R7"/>
          <cell r="S7"/>
          <cell r="T7"/>
          <cell r="U7"/>
          <cell r="V7" t="str">
            <v/>
          </cell>
        </row>
        <row r="8">
          <cell r="O8" t="str">
            <v>2020Sep</v>
          </cell>
          <cell r="P8">
            <v>0</v>
          </cell>
          <cell r="Q8">
            <v>0</v>
          </cell>
          <cell r="R8"/>
          <cell r="S8"/>
          <cell r="T8"/>
          <cell r="U8"/>
          <cell r="V8" t="str">
            <v/>
          </cell>
        </row>
        <row r="9">
          <cell r="O9" t="str">
            <v>2020Dic</v>
          </cell>
          <cell r="P9">
            <v>0</v>
          </cell>
          <cell r="Q9">
            <v>0</v>
          </cell>
          <cell r="R9"/>
          <cell r="S9"/>
          <cell r="T9"/>
          <cell r="U9"/>
          <cell r="V9" t="str">
            <v/>
          </cell>
        </row>
        <row r="10">
          <cell r="O10" t="str">
            <v>2021Mar</v>
          </cell>
          <cell r="P10">
            <v>0</v>
          </cell>
          <cell r="Q10">
            <v>0</v>
          </cell>
          <cell r="R10"/>
          <cell r="S10"/>
          <cell r="T10"/>
          <cell r="U10"/>
          <cell r="V10" t="str">
            <v/>
          </cell>
        </row>
        <row r="11">
          <cell r="O11" t="str">
            <v>2021Jun</v>
          </cell>
          <cell r="P11">
            <v>0</v>
          </cell>
          <cell r="Q11">
            <v>0</v>
          </cell>
          <cell r="R11"/>
          <cell r="S11"/>
          <cell r="T11"/>
          <cell r="U11"/>
          <cell r="V11" t="str">
            <v/>
          </cell>
        </row>
        <row r="12">
          <cell r="O12" t="str">
            <v>2021Sep</v>
          </cell>
          <cell r="P12">
            <v>0</v>
          </cell>
          <cell r="Q12">
            <v>0</v>
          </cell>
          <cell r="R12"/>
          <cell r="S12"/>
          <cell r="T12"/>
          <cell r="U12"/>
          <cell r="V12" t="str">
            <v/>
          </cell>
        </row>
        <row r="13">
          <cell r="O13" t="str">
            <v>2021Dic</v>
          </cell>
          <cell r="P13">
            <v>0</v>
          </cell>
          <cell r="Q13">
            <v>0</v>
          </cell>
          <cell r="R13"/>
          <cell r="S13"/>
          <cell r="T13"/>
          <cell r="U13"/>
          <cell r="V13" t="str">
            <v/>
          </cell>
        </row>
        <row r="14">
          <cell r="O14" t="str">
            <v>2022Mar</v>
          </cell>
          <cell r="P14">
            <v>0</v>
          </cell>
          <cell r="Q14">
            <v>0</v>
          </cell>
          <cell r="R14"/>
          <cell r="S14"/>
          <cell r="T14"/>
          <cell r="U14"/>
          <cell r="V14" t="str">
            <v/>
          </cell>
        </row>
        <row r="15">
          <cell r="O15" t="str">
            <v>2022Jun</v>
          </cell>
          <cell r="P15">
            <v>0</v>
          </cell>
          <cell r="Q15">
            <v>0</v>
          </cell>
          <cell r="R15"/>
          <cell r="S15"/>
          <cell r="T15"/>
          <cell r="U15"/>
          <cell r="V15" t="str">
            <v/>
          </cell>
        </row>
        <row r="16">
          <cell r="O16" t="str">
            <v>2022Sep</v>
          </cell>
          <cell r="P16">
            <v>0</v>
          </cell>
          <cell r="Q16">
            <v>0</v>
          </cell>
          <cell r="R16"/>
          <cell r="S16"/>
          <cell r="T16"/>
          <cell r="U16"/>
          <cell r="V16" t="str">
            <v/>
          </cell>
        </row>
        <row r="17">
          <cell r="O17" t="str">
            <v>2022Dic</v>
          </cell>
          <cell r="P17">
            <v>0</v>
          </cell>
          <cell r="Q17">
            <v>0</v>
          </cell>
          <cell r="R17"/>
          <cell r="S17"/>
          <cell r="T17"/>
          <cell r="U17"/>
          <cell r="V17" t="str">
            <v/>
          </cell>
        </row>
        <row r="18">
          <cell r="O18"/>
          <cell r="P18"/>
          <cell r="Q18"/>
          <cell r="R18"/>
          <cell r="S18"/>
          <cell r="T18"/>
          <cell r="U18"/>
          <cell r="V18"/>
        </row>
        <row r="19">
          <cell r="O19"/>
          <cell r="P19"/>
          <cell r="Q19"/>
          <cell r="R19"/>
          <cell r="S19"/>
          <cell r="T19"/>
          <cell r="U19"/>
          <cell r="V19"/>
        </row>
        <row r="20">
          <cell r="O20"/>
          <cell r="P20"/>
          <cell r="Q20"/>
          <cell r="R20"/>
          <cell r="S20"/>
          <cell r="T20"/>
          <cell r="U20"/>
          <cell r="V20"/>
        </row>
        <row r="21">
          <cell r="O21"/>
          <cell r="P21"/>
          <cell r="Q21"/>
          <cell r="R21"/>
          <cell r="S21"/>
          <cell r="T21"/>
          <cell r="U21"/>
          <cell r="V21"/>
        </row>
      </sheetData>
      <sheetData sheetId="2">
        <row r="1">
          <cell r="L1" t="str">
            <v>Año</v>
          </cell>
          <cell r="M1" t="str">
            <v>Mes</v>
          </cell>
          <cell r="N1"/>
          <cell r="O1"/>
          <cell r="P1" t="str">
            <v>Transferencias oportunas</v>
          </cell>
          <cell r="Q1" t="str">
            <v>Total de transferencias programadas</v>
          </cell>
          <cell r="R1" t="str">
            <v>Nivel de Cumplimiento</v>
          </cell>
        </row>
        <row r="2">
          <cell r="L2">
            <v>2019</v>
          </cell>
          <cell r="M2" t="str">
            <v>Jun</v>
          </cell>
          <cell r="N2" t="str">
            <v>2019Jun</v>
          </cell>
          <cell r="O2" t="str">
            <v>2019Jun</v>
          </cell>
          <cell r="P2">
            <v>6</v>
          </cell>
          <cell r="Q2">
            <v>14</v>
          </cell>
          <cell r="R2">
            <v>0.42857142857142855</v>
          </cell>
        </row>
        <row r="3">
          <cell r="L3">
            <v>2020</v>
          </cell>
          <cell r="M3" t="str">
            <v>Jun</v>
          </cell>
          <cell r="N3" t="str">
            <v>2020Jun</v>
          </cell>
          <cell r="O3" t="str">
            <v>2020Jun</v>
          </cell>
          <cell r="P3"/>
          <cell r="Q3"/>
          <cell r="R3" t="str">
            <v/>
          </cell>
        </row>
        <row r="4">
          <cell r="L4">
            <v>2021</v>
          </cell>
          <cell r="M4" t="str">
            <v>Jun</v>
          </cell>
          <cell r="N4" t="str">
            <v>2021Jun</v>
          </cell>
          <cell r="O4" t="str">
            <v>2021Jun</v>
          </cell>
          <cell r="P4"/>
          <cell r="Q4"/>
          <cell r="R4" t="str">
            <v/>
          </cell>
        </row>
        <row r="5">
          <cell r="L5">
            <v>2022</v>
          </cell>
          <cell r="M5" t="str">
            <v>Jun</v>
          </cell>
          <cell r="N5" t="str">
            <v>2022Jun</v>
          </cell>
          <cell r="O5" t="str">
            <v>2022Jun</v>
          </cell>
          <cell r="P5"/>
          <cell r="Q5"/>
          <cell r="R5" t="str">
            <v/>
          </cell>
        </row>
        <row r="6">
          <cell r="L6"/>
          <cell r="M6"/>
          <cell r="N6"/>
          <cell r="O6"/>
          <cell r="P6"/>
          <cell r="Q6"/>
          <cell r="R6"/>
        </row>
        <row r="7">
          <cell r="L7"/>
          <cell r="M7"/>
          <cell r="N7"/>
          <cell r="O7"/>
          <cell r="P7"/>
          <cell r="Q7"/>
          <cell r="R7"/>
        </row>
        <row r="8">
          <cell r="L8"/>
          <cell r="M8"/>
          <cell r="N8"/>
          <cell r="O8"/>
          <cell r="P8"/>
          <cell r="Q8"/>
          <cell r="R8"/>
        </row>
        <row r="12">
          <cell r="L12"/>
          <cell r="M12"/>
          <cell r="N12"/>
          <cell r="O12"/>
          <cell r="P12"/>
          <cell r="Q12"/>
          <cell r="R12"/>
        </row>
        <row r="13">
          <cell r="L13"/>
          <cell r="M13"/>
          <cell r="N13"/>
          <cell r="O13"/>
          <cell r="P13"/>
          <cell r="Q13"/>
          <cell r="R13"/>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UADRO DE MANDO"/>
      <sheetName val="IE-26"/>
      <sheetName val="IE-09 (3)"/>
      <sheetName val="IE-09 (2)"/>
      <sheetName val="IE-09"/>
      <sheetName val="IE-25"/>
      <sheetName val="IE-24"/>
      <sheetName val="IE-14"/>
      <sheetName val="IE-06"/>
      <sheetName val="IE-05"/>
      <sheetName val="IE-04"/>
      <sheetName val="IE-13"/>
      <sheetName val="IE-12"/>
      <sheetName val="IE-08"/>
      <sheetName val="IE-02"/>
      <sheetName val="IE-01 (8)"/>
      <sheetName val="IE-01 (7)"/>
      <sheetName val="IE-01 (6)"/>
      <sheetName val="IE-01 (5)"/>
      <sheetName val="IE-01 (4)"/>
      <sheetName val="IE-01 (3)"/>
      <sheetName val="IE-01 (2)"/>
      <sheetName val="IE-01 (1)"/>
      <sheetName val="IE-01"/>
      <sheetName val="IE-7"/>
      <sheetName val="IE-11"/>
      <sheetName val="IE-10t"/>
      <sheetName val="IE-10-1"/>
      <sheetName val="IE-10-2"/>
      <sheetName val="IE-10-3"/>
      <sheetName val="IE-10-4"/>
      <sheetName val="IE-10-5"/>
      <sheetName val="Procesos"/>
      <sheetName val="Tablas"/>
      <sheetName val="Ficha T Indicadores 2018"/>
    </sheetNames>
    <sheetDataSet>
      <sheetData sheetId="0"/>
      <sheetData sheetId="1"/>
      <sheetData sheetId="2">
        <row r="1">
          <cell r="P1" t="str">
            <v>Actividades Vencidas</v>
          </cell>
          <cell r="Q1" t="str">
            <v>Actividades programadas</v>
          </cell>
          <cell r="R1" t="str">
            <v>Nivel de Cumplimiento</v>
          </cell>
        </row>
        <row r="2">
          <cell r="O2" t="str">
            <v>2018Mar</v>
          </cell>
          <cell r="P2">
            <v>102</v>
          </cell>
          <cell r="Q2">
            <v>43</v>
          </cell>
          <cell r="R2">
            <v>-1.3720930232558142</v>
          </cell>
        </row>
        <row r="3">
          <cell r="O3" t="str">
            <v>2018Jun</v>
          </cell>
          <cell r="P3">
            <v>47</v>
          </cell>
          <cell r="Q3">
            <v>65</v>
          </cell>
          <cell r="R3">
            <v>0.27692307692307694</v>
          </cell>
        </row>
        <row r="4">
          <cell r="O4" t="str">
            <v>2018Sep</v>
          </cell>
          <cell r="P4">
            <v>0</v>
          </cell>
          <cell r="Q4">
            <v>0</v>
          </cell>
          <cell r="R4" t="str">
            <v/>
          </cell>
        </row>
        <row r="5">
          <cell r="O5" t="str">
            <v>2018Dic</v>
          </cell>
          <cell r="P5">
            <v>0</v>
          </cell>
          <cell r="Q5">
            <v>0</v>
          </cell>
          <cell r="R5" t="str">
            <v/>
          </cell>
        </row>
        <row r="6">
          <cell r="O6" t="str">
            <v>2019Mar</v>
          </cell>
          <cell r="P6">
            <v>0</v>
          </cell>
          <cell r="Q6">
            <v>0</v>
          </cell>
          <cell r="R6" t="str">
            <v/>
          </cell>
        </row>
        <row r="7">
          <cell r="O7" t="str">
            <v>2019Jun</v>
          </cell>
          <cell r="P7">
            <v>0</v>
          </cell>
          <cell r="Q7">
            <v>0</v>
          </cell>
          <cell r="R7" t="str">
            <v/>
          </cell>
        </row>
        <row r="8">
          <cell r="O8" t="str">
            <v>2019Sep</v>
          </cell>
          <cell r="P8">
            <v>0</v>
          </cell>
          <cell r="Q8">
            <v>0</v>
          </cell>
          <cell r="R8" t="str">
            <v/>
          </cell>
        </row>
        <row r="9">
          <cell r="O9" t="str">
            <v>2019Dic</v>
          </cell>
          <cell r="P9">
            <v>0</v>
          </cell>
          <cell r="Q9">
            <v>0</v>
          </cell>
          <cell r="R9" t="str">
            <v/>
          </cell>
        </row>
        <row r="10">
          <cell r="O10" t="str">
            <v>2020Mar</v>
          </cell>
          <cell r="P10">
            <v>0</v>
          </cell>
          <cell r="Q10">
            <v>0</v>
          </cell>
          <cell r="R10" t="str">
            <v/>
          </cell>
        </row>
        <row r="11">
          <cell r="O11" t="str">
            <v>2020Jun</v>
          </cell>
          <cell r="P11">
            <v>0</v>
          </cell>
          <cell r="Q11">
            <v>0</v>
          </cell>
          <cell r="R11" t="str">
            <v/>
          </cell>
        </row>
        <row r="12">
          <cell r="O12" t="str">
            <v>2020Sep</v>
          </cell>
          <cell r="P12">
            <v>0</v>
          </cell>
          <cell r="Q12">
            <v>0</v>
          </cell>
          <cell r="R12" t="str">
            <v/>
          </cell>
        </row>
        <row r="13">
          <cell r="O13" t="str">
            <v>2020Dic</v>
          </cell>
          <cell r="P13">
            <v>0</v>
          </cell>
          <cell r="Q13">
            <v>0</v>
          </cell>
          <cell r="R13" t="str">
            <v/>
          </cell>
        </row>
        <row r="14">
          <cell r="O14" t="str">
            <v>2021Mar</v>
          </cell>
          <cell r="P14">
            <v>0</v>
          </cell>
          <cell r="Q14">
            <v>0</v>
          </cell>
          <cell r="R14" t="str">
            <v/>
          </cell>
        </row>
        <row r="15">
          <cell r="O15" t="str">
            <v>2021Jun</v>
          </cell>
          <cell r="P15">
            <v>0</v>
          </cell>
          <cell r="Q15">
            <v>0</v>
          </cell>
          <cell r="R15" t="str">
            <v/>
          </cell>
        </row>
        <row r="16">
          <cell r="O16" t="str">
            <v>2021Sep</v>
          </cell>
          <cell r="P16">
            <v>0</v>
          </cell>
          <cell r="Q16">
            <v>0</v>
          </cell>
          <cell r="R16" t="str">
            <v/>
          </cell>
        </row>
        <row r="17">
          <cell r="O17" t="str">
            <v>2021Dic</v>
          </cell>
          <cell r="P17">
            <v>0</v>
          </cell>
          <cell r="Q17">
            <v>0</v>
          </cell>
          <cell r="R17" t="str">
            <v/>
          </cell>
        </row>
        <row r="18">
          <cell r="O18" t="str">
            <v>2022Mar</v>
          </cell>
          <cell r="P18">
            <v>0</v>
          </cell>
          <cell r="Q18">
            <v>0</v>
          </cell>
          <cell r="R18" t="str">
            <v/>
          </cell>
        </row>
        <row r="19">
          <cell r="O19" t="str">
            <v>2022Jun</v>
          </cell>
          <cell r="P19">
            <v>0</v>
          </cell>
          <cell r="Q19">
            <v>0</v>
          </cell>
          <cell r="R19" t="str">
            <v/>
          </cell>
        </row>
        <row r="20">
          <cell r="O20" t="str">
            <v>2022Sep</v>
          </cell>
          <cell r="P20">
            <v>0</v>
          </cell>
          <cell r="Q20">
            <v>0</v>
          </cell>
          <cell r="R20" t="str">
            <v/>
          </cell>
        </row>
        <row r="21">
          <cell r="O21" t="str">
            <v>2022Dic</v>
          </cell>
          <cell r="P21">
            <v>0</v>
          </cell>
          <cell r="Q21">
            <v>0</v>
          </cell>
          <cell r="R21" t="str">
            <v/>
          </cell>
        </row>
      </sheetData>
      <sheetData sheetId="3"/>
      <sheetData sheetId="4"/>
      <sheetData sheetId="5">
        <row r="1">
          <cell r="P1" t="str">
            <v>Disponibilidad Inicial
Presupuesto</v>
          </cell>
          <cell r="Q1" t="str">
            <v>Total de Ingresos Corrientes
Presupuesto</v>
          </cell>
          <cell r="R1" t="str">
            <v>Total de Recursos Capital
Presupuesto</v>
          </cell>
          <cell r="S1" t="str">
            <v>TOTAL DE INGRESOS
Presupuesto</v>
          </cell>
          <cell r="T1" t="str">
            <v>PRESUPUESTO INGRESOS
Acum</v>
          </cell>
          <cell r="V1" t="str">
            <v>Gastos de Funcionamiento
Presupuesto</v>
          </cell>
          <cell r="W1" t="str">
            <v>Gastos de Operación
Presupuesto</v>
          </cell>
          <cell r="X1" t="str">
            <v>Gastos de Inversión
Presupuesto</v>
          </cell>
          <cell r="Y1" t="str">
            <v>TOTAL DE GASTOS 
Presupuesto</v>
          </cell>
          <cell r="Z1" t="str">
            <v>PRESUPUESTO GASTOS
Acum</v>
          </cell>
          <cell r="AA1" t="str">
            <v>Disponibilidad Final
Presupuesto</v>
          </cell>
          <cell r="AC1" t="str">
            <v>Total de Ingresos Corrientes
Ejecutado</v>
          </cell>
          <cell r="AD1" t="str">
            <v>Total de Recursos Capital (Rendimientos F)
Ejecutado</v>
          </cell>
          <cell r="AE1" t="str">
            <v>TOTAL INGERSOS
Ejecutado</v>
          </cell>
          <cell r="AF1" t="str">
            <v>EJECUTADO
INGERSOS
Acum</v>
          </cell>
          <cell r="AG1" t="str">
            <v>%
INGRESOS</v>
          </cell>
          <cell r="AI1" t="str">
            <v>Gastos de Funcionamiento
Ejecutado</v>
          </cell>
          <cell r="AJ1" t="str">
            <v>Gastos de Operación
Ejecutado</v>
          </cell>
          <cell r="AK1" t="str">
            <v>Gastos de Inversión
Ejecutado</v>
          </cell>
          <cell r="AL1" t="str">
            <v>TOTAL DE GASTOS 
Ejecutado</v>
          </cell>
          <cell r="AM1" t="str">
            <v>EJECUTADO GASTOS
Acum</v>
          </cell>
          <cell r="AN1" t="str">
            <v>%
GASTOS</v>
          </cell>
          <cell r="AO1" t="str">
            <v>%
PROMEDIO
EJECUCIÓN</v>
          </cell>
        </row>
        <row r="2">
          <cell r="P2">
            <v>10438490000</v>
          </cell>
          <cell r="Q2">
            <v>78234445679.45256</v>
          </cell>
          <cell r="R2">
            <v>1112104211.7172484</v>
          </cell>
          <cell r="S2">
            <v>79346549891.169815</v>
          </cell>
          <cell r="V2">
            <v>8803542999.9999981</v>
          </cell>
          <cell r="W2">
            <v>60084778000.000023</v>
          </cell>
          <cell r="X2">
            <v>9734355440</v>
          </cell>
          <cell r="Y2">
            <v>78622676440</v>
          </cell>
          <cell r="AA2">
            <v>11162363451.169815</v>
          </cell>
          <cell r="AC2">
            <v>41320791372.420197</v>
          </cell>
          <cell r="AD2">
            <v>823054695.36999989</v>
          </cell>
          <cell r="AE2">
            <v>9968348103.7799988</v>
          </cell>
          <cell r="AI2">
            <v>4448642217</v>
          </cell>
          <cell r="AJ2">
            <v>32349941193</v>
          </cell>
          <cell r="AK2">
            <v>5052622174</v>
          </cell>
          <cell r="AL2">
            <v>41851205584</v>
          </cell>
        </row>
        <row r="3">
          <cell r="O3" t="str">
            <v>2018Ene</v>
          </cell>
          <cell r="P3">
            <v>10438490000</v>
          </cell>
          <cell r="Q3">
            <v>5812486036.3618717</v>
          </cell>
          <cell r="R3">
            <v>218200612.11017707</v>
          </cell>
          <cell r="S3">
            <v>6030686648.4720488</v>
          </cell>
          <cell r="T3">
            <v>6030686648.4720488</v>
          </cell>
          <cell r="V3">
            <v>733628583.33333337</v>
          </cell>
          <cell r="W3">
            <v>5007064833.333334</v>
          </cell>
          <cell r="X3">
            <v>836881500</v>
          </cell>
          <cell r="Y3">
            <v>6577574916.666667</v>
          </cell>
          <cell r="Z3">
            <v>6577574916.666667</v>
          </cell>
          <cell r="AA3">
            <v>11162363451.169815</v>
          </cell>
          <cell r="AC3">
            <v>9754912305.7199993</v>
          </cell>
          <cell r="AD3">
            <v>213435798.06</v>
          </cell>
          <cell r="AE3">
            <v>9968348103.7799988</v>
          </cell>
          <cell r="AF3">
            <v>9968348103.7799988</v>
          </cell>
          <cell r="AG3">
            <v>1.6529374986355172</v>
          </cell>
          <cell r="AI3">
            <v>997173634</v>
          </cell>
          <cell r="AJ3">
            <v>4478113863</v>
          </cell>
          <cell r="AK3">
            <v>911449202</v>
          </cell>
          <cell r="AL3">
            <v>6386736699</v>
          </cell>
          <cell r="AM3">
            <v>6386736699</v>
          </cell>
          <cell r="AN3">
            <v>0.97098653833906035</v>
          </cell>
          <cell r="AO3">
            <v>1.3119620184872889</v>
          </cell>
        </row>
        <row r="4">
          <cell r="O4" t="str">
            <v>2018Feb</v>
          </cell>
          <cell r="Q4">
            <v>6594600499.8432007</v>
          </cell>
          <cell r="R4">
            <v>62911414.016523413</v>
          </cell>
          <cell r="S4">
            <v>6657511913.859724</v>
          </cell>
          <cell r="T4">
            <v>12688198562.331772</v>
          </cell>
          <cell r="V4">
            <v>733628583.33333337</v>
          </cell>
          <cell r="W4">
            <v>5007064833.333334</v>
          </cell>
          <cell r="X4">
            <v>752749500</v>
          </cell>
          <cell r="Y4">
            <v>6493442916.666667</v>
          </cell>
          <cell r="Z4">
            <v>13071017833.333334</v>
          </cell>
          <cell r="AC4">
            <v>9350110221.166666</v>
          </cell>
          <cell r="AD4">
            <v>43593762.689999908</v>
          </cell>
          <cell r="AE4">
            <v>9393703983.8566666</v>
          </cell>
          <cell r="AF4">
            <v>19362052087.636665</v>
          </cell>
          <cell r="AG4">
            <v>1.5259890513628915</v>
          </cell>
          <cell r="AI4">
            <v>585233261</v>
          </cell>
          <cell r="AJ4">
            <v>11254741198</v>
          </cell>
          <cell r="AK4">
            <v>759069250</v>
          </cell>
          <cell r="AL4">
            <v>12599043709</v>
          </cell>
          <cell r="AM4">
            <v>18985780408</v>
          </cell>
          <cell r="AN4">
            <v>1.4525097165412022</v>
          </cell>
          <cell r="AO4">
            <v>1.4892493839520469</v>
          </cell>
        </row>
        <row r="5">
          <cell r="O5" t="str">
            <v>2018Mar</v>
          </cell>
          <cell r="Q5">
            <v>5977911540.1869993</v>
          </cell>
          <cell r="R5">
            <v>65483119.886480607</v>
          </cell>
          <cell r="S5">
            <v>6043394660.0734797</v>
          </cell>
          <cell r="T5">
            <v>18731593222.405251</v>
          </cell>
          <cell r="V5">
            <v>733628583.33333337</v>
          </cell>
          <cell r="W5">
            <v>5007064833.333334</v>
          </cell>
          <cell r="X5">
            <v>752749500</v>
          </cell>
          <cell r="Y5">
            <v>6493442916.666667</v>
          </cell>
          <cell r="Z5">
            <v>19564460750</v>
          </cell>
          <cell r="AC5">
            <v>6435444428.666667</v>
          </cell>
          <cell r="AD5">
            <v>50257584.829999998</v>
          </cell>
          <cell r="AE5">
            <v>6485702013.4966669</v>
          </cell>
          <cell r="AF5">
            <v>25847754101.133331</v>
          </cell>
          <cell r="AG5">
            <v>1.3799015275548634</v>
          </cell>
          <cell r="AI5">
            <v>498109131</v>
          </cell>
          <cell r="AJ5">
            <v>-3211011470</v>
          </cell>
          <cell r="AK5">
            <v>701731972</v>
          </cell>
          <cell r="AL5">
            <v>-2011170367</v>
          </cell>
          <cell r="AM5">
            <v>16974610041</v>
          </cell>
          <cell r="AN5">
            <v>0.86762473333183998</v>
          </cell>
          <cell r="AO5">
            <v>1.1237631304433517</v>
          </cell>
        </row>
        <row r="6">
          <cell r="O6" t="str">
            <v>2018Abr</v>
          </cell>
          <cell r="Q6">
            <v>6025302678.1116514</v>
          </cell>
          <cell r="R6">
            <v>197162049.12743846</v>
          </cell>
          <cell r="S6">
            <v>6222464727.23909</v>
          </cell>
          <cell r="T6">
            <v>24954057949.644341</v>
          </cell>
          <cell r="V6">
            <v>733628583.33333337</v>
          </cell>
          <cell r="W6">
            <v>5007064833.333334</v>
          </cell>
          <cell r="X6">
            <v>853910940</v>
          </cell>
          <cell r="Y6">
            <v>6594604356.666667</v>
          </cell>
          <cell r="Z6">
            <v>26159065106.666668</v>
          </cell>
          <cell r="AC6">
            <v>5118331585.2002001</v>
          </cell>
          <cell r="AD6">
            <v>204638351.07000002</v>
          </cell>
          <cell r="AE6">
            <v>5322969936.2701998</v>
          </cell>
          <cell r="AF6">
            <v>31170724037.40353</v>
          </cell>
          <cell r="AG6">
            <v>1.2491244550406999</v>
          </cell>
          <cell r="AI6">
            <v>675399992</v>
          </cell>
          <cell r="AJ6">
            <v>2440957417</v>
          </cell>
          <cell r="AK6">
            <v>602300295</v>
          </cell>
          <cell r="AL6">
            <v>3718657704</v>
          </cell>
          <cell r="AM6">
            <v>20693267745</v>
          </cell>
          <cell r="AN6">
            <v>0.79105532482222751</v>
          </cell>
          <cell r="AO6">
            <v>1.0200898899314637</v>
          </cell>
        </row>
        <row r="7">
          <cell r="O7" t="str">
            <v>2018May</v>
          </cell>
          <cell r="Q7">
            <v>7760133465.0899134</v>
          </cell>
          <cell r="R7">
            <v>59493752.34401942</v>
          </cell>
          <cell r="S7">
            <v>7819627217.4339333</v>
          </cell>
          <cell r="T7">
            <v>32773685167.078274</v>
          </cell>
          <cell r="V7">
            <v>733628583.33333337</v>
          </cell>
          <cell r="W7">
            <v>5007064833.333334</v>
          </cell>
          <cell r="X7">
            <v>869749500</v>
          </cell>
          <cell r="Y7">
            <v>6610442916.666667</v>
          </cell>
          <cell r="Z7">
            <v>32769508023.333336</v>
          </cell>
          <cell r="AC7">
            <v>6590429172</v>
          </cell>
          <cell r="AD7">
            <v>53298654.120000012</v>
          </cell>
          <cell r="AE7">
            <v>6643727826.1199999</v>
          </cell>
          <cell r="AF7">
            <v>37814451863.523529</v>
          </cell>
          <cell r="AG7">
            <v>1.153805306627794</v>
          </cell>
          <cell r="AI7">
            <v>478448339</v>
          </cell>
          <cell r="AJ7">
            <v>5338341941</v>
          </cell>
          <cell r="AK7">
            <v>842404638</v>
          </cell>
          <cell r="AL7">
            <v>6659194918</v>
          </cell>
          <cell r="AM7">
            <v>27352462663</v>
          </cell>
          <cell r="AN7">
            <v>0.83469250266204298</v>
          </cell>
          <cell r="AO7">
            <v>0.99424890464491855</v>
          </cell>
        </row>
        <row r="8">
          <cell r="O8" t="str">
            <v>2018Jun</v>
          </cell>
          <cell r="Q8">
            <v>5724522380.9775591</v>
          </cell>
          <cell r="R8">
            <v>63230662.600450188</v>
          </cell>
          <cell r="S8">
            <v>5787753043.5780096</v>
          </cell>
          <cell r="T8">
            <v>38561438210.656281</v>
          </cell>
          <cell r="V8">
            <v>733628583.33333337</v>
          </cell>
          <cell r="W8">
            <v>5007064833.333334</v>
          </cell>
          <cell r="X8">
            <v>1076749500</v>
          </cell>
          <cell r="Y8">
            <v>6817442916.666667</v>
          </cell>
          <cell r="Z8">
            <v>39586950940</v>
          </cell>
          <cell r="AC8">
            <v>-1507461893</v>
          </cell>
          <cell r="AD8">
            <v>54162111.089999974</v>
          </cell>
          <cell r="AE8">
            <v>-1453299781.9100001</v>
          </cell>
          <cell r="AF8">
            <v>36361152081.613525</v>
          </cell>
          <cell r="AG8">
            <v>0.94294076592727505</v>
          </cell>
          <cell r="AI8">
            <v>674864323</v>
          </cell>
          <cell r="AJ8">
            <v>9519723609</v>
          </cell>
          <cell r="AK8">
            <v>551082200</v>
          </cell>
          <cell r="AL8">
            <v>10745670132</v>
          </cell>
          <cell r="AM8">
            <v>38098132795</v>
          </cell>
          <cell r="AN8">
            <v>0.96239118927707945</v>
          </cell>
          <cell r="AO8">
            <v>0.95266597760217731</v>
          </cell>
        </row>
        <row r="9">
          <cell r="O9" t="str">
            <v>2018Jul</v>
          </cell>
          <cell r="Q9">
            <v>6431665127.4852486</v>
          </cell>
          <cell r="R9">
            <v>130238471.95404638</v>
          </cell>
          <cell r="S9">
            <v>6561903599.4392948</v>
          </cell>
          <cell r="T9">
            <v>45123341810.095573</v>
          </cell>
          <cell r="V9">
            <v>733628583.33333337</v>
          </cell>
          <cell r="W9">
            <v>5007064833.333334</v>
          </cell>
          <cell r="X9">
            <v>773817500</v>
          </cell>
          <cell r="Y9">
            <v>6514510916.666667</v>
          </cell>
          <cell r="Z9">
            <v>46101461856.666664</v>
          </cell>
          <cell r="AC9">
            <v>5579025552.666667</v>
          </cell>
          <cell r="AD9">
            <v>203668433.50999999</v>
          </cell>
          <cell r="AE9">
            <v>5782693986.1766672</v>
          </cell>
          <cell r="AF9">
            <v>42143846067.790192</v>
          </cell>
          <cell r="AG9">
            <v>0.93396996714372849</v>
          </cell>
          <cell r="AI9">
            <v>539413537</v>
          </cell>
          <cell r="AJ9">
            <v>2529074635</v>
          </cell>
          <cell r="AK9">
            <v>684584617</v>
          </cell>
          <cell r="AL9">
            <v>3753072789</v>
          </cell>
          <cell r="AM9">
            <v>41851205584</v>
          </cell>
          <cell r="AN9">
            <v>0.90780647507705792</v>
          </cell>
          <cell r="AO9">
            <v>0.92088822111039326</v>
          </cell>
        </row>
        <row r="10">
          <cell r="O10" t="str">
            <v>2018Ago</v>
          </cell>
          <cell r="Q10">
            <v>7061531485.2200804</v>
          </cell>
          <cell r="R10">
            <v>50857346.23806911</v>
          </cell>
          <cell r="S10">
            <v>7112388831.4581499</v>
          </cell>
          <cell r="T10">
            <v>52235730641.553726</v>
          </cell>
          <cell r="V10">
            <v>733628583.33333337</v>
          </cell>
          <cell r="W10">
            <v>5007064833.333334</v>
          </cell>
          <cell r="X10">
            <v>752749500</v>
          </cell>
          <cell r="Y10">
            <v>6493442916.666667</v>
          </cell>
          <cell r="Z10">
            <v>52594904773.333328</v>
          </cell>
          <cell r="AC10">
            <v>0</v>
          </cell>
          <cell r="AD10">
            <v>0</v>
          </cell>
          <cell r="AE10">
            <v>0</v>
          </cell>
          <cell r="AF10" t="str">
            <v/>
          </cell>
          <cell r="AG10" t="str">
            <v/>
          </cell>
          <cell r="AI10">
            <v>0</v>
          </cell>
          <cell r="AJ10">
            <v>0</v>
          </cell>
          <cell r="AK10">
            <v>0</v>
          </cell>
          <cell r="AL10">
            <v>0</v>
          </cell>
          <cell r="AM10" t="str">
            <v/>
          </cell>
          <cell r="AN10" t="str">
            <v/>
          </cell>
          <cell r="AO10" t="str">
            <v/>
          </cell>
        </row>
        <row r="11">
          <cell r="O11" t="str">
            <v>2018Sep</v>
          </cell>
          <cell r="Q11">
            <v>6501317411.5004721</v>
          </cell>
          <cell r="R11">
            <v>53869271.428335123</v>
          </cell>
          <cell r="S11">
            <v>6555186682.9288073</v>
          </cell>
          <cell r="T11">
            <v>58790917324.482536</v>
          </cell>
          <cell r="V11">
            <v>733628583.33333337</v>
          </cell>
          <cell r="W11">
            <v>5007064833.333334</v>
          </cell>
          <cell r="X11">
            <v>806749500</v>
          </cell>
          <cell r="Y11">
            <v>6547442916.666667</v>
          </cell>
          <cell r="Z11">
            <v>59142347689.999992</v>
          </cell>
          <cell r="AC11">
            <v>0</v>
          </cell>
          <cell r="AD11">
            <v>0</v>
          </cell>
          <cell r="AE11">
            <v>0</v>
          </cell>
          <cell r="AF11" t="str">
            <v/>
          </cell>
          <cell r="AG11" t="str">
            <v/>
          </cell>
          <cell r="AI11">
            <v>0</v>
          </cell>
          <cell r="AJ11">
            <v>0</v>
          </cell>
          <cell r="AK11">
            <v>0</v>
          </cell>
          <cell r="AL11">
            <v>0</v>
          </cell>
          <cell r="AM11" t="str">
            <v/>
          </cell>
          <cell r="AN11" t="str">
            <v/>
          </cell>
          <cell r="AO11" t="str">
            <v/>
          </cell>
        </row>
        <row r="12">
          <cell r="O12" t="str">
            <v>2018Oct</v>
          </cell>
          <cell r="Q12">
            <v>5832807240.1340427</v>
          </cell>
          <cell r="R12">
            <v>110429917.71482141</v>
          </cell>
          <cell r="S12">
            <v>5943237157.8488646</v>
          </cell>
          <cell r="T12">
            <v>64734154482.331398</v>
          </cell>
          <cell r="V12">
            <v>733628583.33333337</v>
          </cell>
          <cell r="W12">
            <v>5007064833.333334</v>
          </cell>
          <cell r="X12">
            <v>752749500</v>
          </cell>
          <cell r="Y12">
            <v>6493442916.666667</v>
          </cell>
          <cell r="Z12">
            <v>65635790606.666656</v>
          </cell>
          <cell r="AC12">
            <v>0</v>
          </cell>
          <cell r="AD12">
            <v>0</v>
          </cell>
          <cell r="AE12">
            <v>0</v>
          </cell>
          <cell r="AF12" t="str">
            <v/>
          </cell>
          <cell r="AG12" t="str">
            <v/>
          </cell>
          <cell r="AI12">
            <v>0</v>
          </cell>
          <cell r="AJ12">
            <v>0</v>
          </cell>
          <cell r="AK12">
            <v>0</v>
          </cell>
          <cell r="AL12">
            <v>0</v>
          </cell>
          <cell r="AM12" t="str">
            <v/>
          </cell>
          <cell r="AN12" t="str">
            <v/>
          </cell>
          <cell r="AO12" t="str">
            <v/>
          </cell>
        </row>
        <row r="13">
          <cell r="O13" t="str">
            <v>2018Nov</v>
          </cell>
          <cell r="Q13">
            <v>7724275250.2877064</v>
          </cell>
          <cell r="R13">
            <v>48283815.554152414</v>
          </cell>
          <cell r="S13">
            <v>7772559065.8418589</v>
          </cell>
          <cell r="T13">
            <v>72506713548.173264</v>
          </cell>
          <cell r="V13">
            <v>733628583.33333337</v>
          </cell>
          <cell r="W13">
            <v>5007064833.333334</v>
          </cell>
          <cell r="X13">
            <v>752749500</v>
          </cell>
          <cell r="Y13">
            <v>6493442916.666667</v>
          </cell>
          <cell r="Z13">
            <v>72129233523.333328</v>
          </cell>
          <cell r="AC13">
            <v>0</v>
          </cell>
          <cell r="AD13">
            <v>0</v>
          </cell>
          <cell r="AE13">
            <v>0</v>
          </cell>
          <cell r="AF13" t="str">
            <v/>
          </cell>
          <cell r="AG13" t="str">
            <v/>
          </cell>
          <cell r="AI13">
            <v>0</v>
          </cell>
          <cell r="AJ13">
            <v>0</v>
          </cell>
          <cell r="AK13">
            <v>0</v>
          </cell>
          <cell r="AL13">
            <v>0</v>
          </cell>
          <cell r="AM13" t="str">
            <v/>
          </cell>
          <cell r="AN13" t="str">
            <v/>
          </cell>
          <cell r="AO13" t="str">
            <v/>
          </cell>
        </row>
        <row r="14">
          <cell r="O14" t="str">
            <v>2018Dic</v>
          </cell>
          <cell r="Q14">
            <v>6787892564.2538166</v>
          </cell>
          <cell r="R14">
            <v>51943778.742734917</v>
          </cell>
          <cell r="S14">
            <v>6839836342.9965515</v>
          </cell>
          <cell r="T14">
            <v>79346549891.169815</v>
          </cell>
          <cell r="V14">
            <v>733628583.33333337</v>
          </cell>
          <cell r="W14">
            <v>5007064833.333334</v>
          </cell>
          <cell r="X14">
            <v>752749500</v>
          </cell>
          <cell r="Y14">
            <v>6493442916.666667</v>
          </cell>
          <cell r="Z14">
            <v>78622676440</v>
          </cell>
          <cell r="AC14">
            <v>0</v>
          </cell>
          <cell r="AD14">
            <v>0</v>
          </cell>
          <cell r="AE14">
            <v>0</v>
          </cell>
          <cell r="AF14" t="str">
            <v/>
          </cell>
          <cell r="AG14" t="str">
            <v/>
          </cell>
          <cell r="AI14">
            <v>0</v>
          </cell>
          <cell r="AJ14">
            <v>0</v>
          </cell>
          <cell r="AK14">
            <v>0</v>
          </cell>
          <cell r="AL14">
            <v>0</v>
          </cell>
          <cell r="AM14" t="str">
            <v/>
          </cell>
          <cell r="AN14" t="str">
            <v/>
          </cell>
          <cell r="AO14" t="str">
            <v/>
          </cell>
        </row>
        <row r="15">
          <cell r="P15">
            <v>0</v>
          </cell>
          <cell r="Q15">
            <v>71718068867.94957</v>
          </cell>
          <cell r="R15">
            <v>867489801.20941353</v>
          </cell>
          <cell r="S15">
            <v>72585558669.158997</v>
          </cell>
          <cell r="V15">
            <v>0</v>
          </cell>
          <cell r="W15">
            <v>0</v>
          </cell>
          <cell r="X15">
            <v>0</v>
          </cell>
          <cell r="Y15">
            <v>0</v>
          </cell>
          <cell r="AA15">
            <v>72585558669.158997</v>
          </cell>
          <cell r="AC15">
            <v>0</v>
          </cell>
          <cell r="AD15">
            <v>0</v>
          </cell>
          <cell r="AE15">
            <v>0</v>
          </cell>
          <cell r="AI15">
            <v>0</v>
          </cell>
          <cell r="AJ15">
            <v>0</v>
          </cell>
          <cell r="AK15">
            <v>0</v>
          </cell>
          <cell r="AL15">
            <v>0</v>
          </cell>
        </row>
        <row r="16">
          <cell r="O16" t="str">
            <v>2019Ene</v>
          </cell>
          <cell r="Q16">
            <v>5221101655.3266201</v>
          </cell>
          <cell r="R16">
            <v>137139383.91967797</v>
          </cell>
          <cell r="S16">
            <v>5358241039.2462978</v>
          </cell>
          <cell r="T16">
            <v>5358241039.2462978</v>
          </cell>
          <cell r="V16">
            <v>0</v>
          </cell>
          <cell r="W16">
            <v>0</v>
          </cell>
          <cell r="X16">
            <v>0</v>
          </cell>
          <cell r="Y16">
            <v>0</v>
          </cell>
          <cell r="Z16">
            <v>0</v>
          </cell>
          <cell r="AA16">
            <v>72585558669.158997</v>
          </cell>
          <cell r="AC16">
            <v>0</v>
          </cell>
          <cell r="AD16">
            <v>0</v>
          </cell>
          <cell r="AE16">
            <v>0</v>
          </cell>
          <cell r="AF16" t="str">
            <v/>
          </cell>
          <cell r="AG16" t="str">
            <v/>
          </cell>
          <cell r="AI16">
            <v>0</v>
          </cell>
          <cell r="AJ16">
            <v>0</v>
          </cell>
          <cell r="AK16">
            <v>0</v>
          </cell>
          <cell r="AL16">
            <v>0</v>
          </cell>
          <cell r="AM16" t="str">
            <v/>
          </cell>
          <cell r="AN16" t="str">
            <v/>
          </cell>
          <cell r="AO16" t="str">
            <v/>
          </cell>
        </row>
        <row r="17">
          <cell r="O17" t="str">
            <v>2019Feb</v>
          </cell>
          <cell r="Q17">
            <v>6065428303.4597378</v>
          </cell>
          <cell r="R17">
            <v>48528562.262221314</v>
          </cell>
          <cell r="S17">
            <v>6113956865.7219591</v>
          </cell>
          <cell r="T17">
            <v>11472197904.968258</v>
          </cell>
          <cell r="V17">
            <v>0</v>
          </cell>
          <cell r="W17">
            <v>0</v>
          </cell>
          <cell r="X17">
            <v>0</v>
          </cell>
          <cell r="Y17">
            <v>0</v>
          </cell>
          <cell r="Z17">
            <v>0</v>
          </cell>
          <cell r="AC17">
            <v>0</v>
          </cell>
          <cell r="AD17">
            <v>0</v>
          </cell>
          <cell r="AE17">
            <v>0</v>
          </cell>
          <cell r="AF17" t="str">
            <v/>
          </cell>
          <cell r="AG17" t="str">
            <v/>
          </cell>
          <cell r="AI17">
            <v>0</v>
          </cell>
          <cell r="AJ17">
            <v>0</v>
          </cell>
          <cell r="AK17">
            <v>0</v>
          </cell>
          <cell r="AL17">
            <v>0</v>
          </cell>
          <cell r="AM17" t="str">
            <v/>
          </cell>
          <cell r="AN17" t="str">
            <v/>
          </cell>
          <cell r="AO17" t="str">
            <v/>
          </cell>
        </row>
        <row r="18">
          <cell r="O18" t="str">
            <v>2019Mar</v>
          </cell>
          <cell r="Q18">
            <v>5397747970.4010429</v>
          </cell>
          <cell r="R18">
            <v>51331687.584311008</v>
          </cell>
          <cell r="S18">
            <v>5449079657.9853535</v>
          </cell>
          <cell r="T18">
            <v>16921277562.953611</v>
          </cell>
          <cell r="V18">
            <v>0</v>
          </cell>
          <cell r="W18">
            <v>0</v>
          </cell>
          <cell r="X18">
            <v>0</v>
          </cell>
          <cell r="Y18">
            <v>0</v>
          </cell>
          <cell r="Z18">
            <v>0</v>
          </cell>
          <cell r="AC18">
            <v>0</v>
          </cell>
          <cell r="AD18">
            <v>0</v>
          </cell>
          <cell r="AE18">
            <v>0</v>
          </cell>
          <cell r="AF18" t="str">
            <v/>
          </cell>
          <cell r="AG18" t="str">
            <v/>
          </cell>
          <cell r="AI18">
            <v>0</v>
          </cell>
          <cell r="AJ18">
            <v>0</v>
          </cell>
          <cell r="AK18">
            <v>0</v>
          </cell>
          <cell r="AL18">
            <v>0</v>
          </cell>
          <cell r="AM18" t="str">
            <v/>
          </cell>
          <cell r="AN18" t="str">
            <v/>
          </cell>
          <cell r="AO18" t="str">
            <v/>
          </cell>
        </row>
        <row r="19">
          <cell r="O19" t="str">
            <v>2019Abr</v>
          </cell>
          <cell r="Q19">
            <v>5468226340.0890551</v>
          </cell>
          <cell r="R19">
            <v>101169244.32033674</v>
          </cell>
          <cell r="S19">
            <v>5569395584.4093914</v>
          </cell>
          <cell r="T19">
            <v>22490673147.363003</v>
          </cell>
          <cell r="V19">
            <v>0</v>
          </cell>
          <cell r="W19">
            <v>0</v>
          </cell>
          <cell r="X19">
            <v>0</v>
          </cell>
          <cell r="Y19">
            <v>0</v>
          </cell>
          <cell r="Z19">
            <v>0</v>
          </cell>
          <cell r="AC19">
            <v>0</v>
          </cell>
          <cell r="AD19">
            <v>0</v>
          </cell>
          <cell r="AE19">
            <v>0</v>
          </cell>
          <cell r="AF19" t="str">
            <v/>
          </cell>
          <cell r="AG19" t="str">
            <v/>
          </cell>
          <cell r="AI19">
            <v>0</v>
          </cell>
          <cell r="AJ19">
            <v>0</v>
          </cell>
          <cell r="AK19">
            <v>0</v>
          </cell>
          <cell r="AL19">
            <v>0</v>
          </cell>
          <cell r="AM19" t="str">
            <v/>
          </cell>
          <cell r="AN19" t="str">
            <v/>
          </cell>
          <cell r="AO19" t="str">
            <v/>
          </cell>
        </row>
        <row r="20">
          <cell r="O20" t="str">
            <v>2019May</v>
          </cell>
          <cell r="Q20">
            <v>7288298503.594099</v>
          </cell>
          <cell r="R20">
            <v>46693363.723346084</v>
          </cell>
          <cell r="S20">
            <v>7334991867.3174448</v>
          </cell>
          <cell r="T20">
            <v>29825665014.680447</v>
          </cell>
          <cell r="V20">
            <v>0</v>
          </cell>
          <cell r="W20">
            <v>0</v>
          </cell>
          <cell r="X20">
            <v>0</v>
          </cell>
          <cell r="Y20">
            <v>0</v>
          </cell>
          <cell r="Z20">
            <v>0</v>
          </cell>
          <cell r="AC20">
            <v>0</v>
          </cell>
          <cell r="AD20">
            <v>0</v>
          </cell>
          <cell r="AE20">
            <v>0</v>
          </cell>
          <cell r="AF20" t="str">
            <v/>
          </cell>
          <cell r="AG20" t="str">
            <v/>
          </cell>
          <cell r="AI20">
            <v>0</v>
          </cell>
          <cell r="AJ20">
            <v>0</v>
          </cell>
          <cell r="AK20">
            <v>0</v>
          </cell>
          <cell r="AL20">
            <v>0</v>
          </cell>
          <cell r="AM20" t="str">
            <v/>
          </cell>
          <cell r="AN20" t="str">
            <v/>
          </cell>
          <cell r="AO20" t="str">
            <v/>
          </cell>
        </row>
        <row r="21">
          <cell r="O21" t="str">
            <v>2019Jun</v>
          </cell>
          <cell r="Q21">
            <v>5143691991.041728</v>
          </cell>
          <cell r="R21">
            <v>50734251.747813992</v>
          </cell>
          <cell r="S21">
            <v>5194426242.7895422</v>
          </cell>
          <cell r="T21">
            <v>35020091257.469986</v>
          </cell>
          <cell r="V21">
            <v>0</v>
          </cell>
          <cell r="W21">
            <v>0</v>
          </cell>
          <cell r="X21">
            <v>0</v>
          </cell>
          <cell r="Y21">
            <v>0</v>
          </cell>
          <cell r="Z21">
            <v>0</v>
          </cell>
          <cell r="AC21">
            <v>0</v>
          </cell>
          <cell r="AD21">
            <v>0</v>
          </cell>
          <cell r="AE21">
            <v>0</v>
          </cell>
          <cell r="AF21" t="str">
            <v/>
          </cell>
          <cell r="AG21" t="str">
            <v/>
          </cell>
          <cell r="AI21">
            <v>0</v>
          </cell>
          <cell r="AJ21">
            <v>0</v>
          </cell>
          <cell r="AK21">
            <v>0</v>
          </cell>
          <cell r="AL21">
            <v>0</v>
          </cell>
          <cell r="AM21" t="str">
            <v/>
          </cell>
          <cell r="AN21" t="str">
            <v/>
          </cell>
          <cell r="AO21" t="str">
            <v/>
          </cell>
        </row>
        <row r="22">
          <cell r="O22" t="str">
            <v>2019Jul</v>
          </cell>
          <cell r="Q22">
            <v>5890398921.7316904</v>
          </cell>
          <cell r="R22">
            <v>125164205.2138321</v>
          </cell>
          <cell r="S22">
            <v>6015563126.9455223</v>
          </cell>
          <cell r="T22">
            <v>41035654384.415512</v>
          </cell>
          <cell r="V22">
            <v>0</v>
          </cell>
          <cell r="W22">
            <v>0</v>
          </cell>
          <cell r="X22">
            <v>0</v>
          </cell>
          <cell r="Y22">
            <v>0</v>
          </cell>
          <cell r="Z22">
            <v>0</v>
          </cell>
          <cell r="AC22">
            <v>0</v>
          </cell>
          <cell r="AD22">
            <v>0</v>
          </cell>
          <cell r="AE22">
            <v>0</v>
          </cell>
          <cell r="AF22" t="str">
            <v/>
          </cell>
          <cell r="AG22" t="str">
            <v/>
          </cell>
          <cell r="AI22">
            <v>0</v>
          </cell>
          <cell r="AJ22">
            <v>0</v>
          </cell>
          <cell r="AK22">
            <v>0</v>
          </cell>
          <cell r="AL22">
            <v>0</v>
          </cell>
          <cell r="AM22" t="str">
            <v/>
          </cell>
          <cell r="AN22" t="str">
            <v/>
          </cell>
          <cell r="AO22" t="str">
            <v/>
          </cell>
        </row>
        <row r="23">
          <cell r="O23" t="str">
            <v>2019Ago</v>
          </cell>
          <cell r="Q23">
            <v>6555946501.250824</v>
          </cell>
          <cell r="R23">
            <v>47131742.676146798</v>
          </cell>
          <cell r="S23">
            <v>6603078243.9269705</v>
          </cell>
          <cell r="T23">
            <v>47638732628.342484</v>
          </cell>
          <cell r="V23">
            <v>0</v>
          </cell>
          <cell r="W23">
            <v>0</v>
          </cell>
          <cell r="X23">
            <v>0</v>
          </cell>
          <cell r="Y23">
            <v>0</v>
          </cell>
          <cell r="Z23">
            <v>0</v>
          </cell>
          <cell r="AC23">
            <v>0</v>
          </cell>
          <cell r="AD23">
            <v>0</v>
          </cell>
          <cell r="AE23">
            <v>0</v>
          </cell>
          <cell r="AF23" t="str">
            <v/>
          </cell>
          <cell r="AG23" t="str">
            <v/>
          </cell>
          <cell r="AI23">
            <v>0</v>
          </cell>
          <cell r="AJ23">
            <v>0</v>
          </cell>
          <cell r="AK23">
            <v>0</v>
          </cell>
          <cell r="AL23">
            <v>0</v>
          </cell>
          <cell r="AM23" t="str">
            <v/>
          </cell>
          <cell r="AN23" t="str">
            <v/>
          </cell>
          <cell r="AO23" t="str">
            <v/>
          </cell>
        </row>
        <row r="24">
          <cell r="O24" t="str">
            <v>2019Sep</v>
          </cell>
          <cell r="Q24">
            <v>5965053039.4610243</v>
          </cell>
          <cell r="R24">
            <v>50450726.496083871</v>
          </cell>
          <cell r="S24">
            <v>6015503765.9571085</v>
          </cell>
          <cell r="T24">
            <v>53654236394.299591</v>
          </cell>
          <cell r="V24">
            <v>0</v>
          </cell>
          <cell r="W24">
            <v>0</v>
          </cell>
          <cell r="X24">
            <v>0</v>
          </cell>
          <cell r="Y24">
            <v>0</v>
          </cell>
          <cell r="Z24">
            <v>0</v>
          </cell>
          <cell r="AC24">
            <v>0</v>
          </cell>
          <cell r="AD24">
            <v>0</v>
          </cell>
          <cell r="AE24">
            <v>0</v>
          </cell>
          <cell r="AF24" t="str">
            <v/>
          </cell>
          <cell r="AG24" t="str">
            <v/>
          </cell>
          <cell r="AI24">
            <v>0</v>
          </cell>
          <cell r="AJ24">
            <v>0</v>
          </cell>
          <cell r="AK24">
            <v>0</v>
          </cell>
          <cell r="AL24">
            <v>0</v>
          </cell>
          <cell r="AM24" t="str">
            <v/>
          </cell>
          <cell r="AN24" t="str">
            <v/>
          </cell>
          <cell r="AO24" t="str">
            <v/>
          </cell>
        </row>
        <row r="25">
          <cell r="O25" t="str">
            <v>2019Oct</v>
          </cell>
          <cell r="Q25">
            <v>5251425684.6470518</v>
          </cell>
          <cell r="R25">
            <v>112083893.36380392</v>
          </cell>
          <cell r="S25">
            <v>5363509578.0108557</v>
          </cell>
          <cell r="T25">
            <v>59017745972.310448</v>
          </cell>
          <cell r="V25">
            <v>0</v>
          </cell>
          <cell r="W25">
            <v>0</v>
          </cell>
          <cell r="X25">
            <v>0</v>
          </cell>
          <cell r="Y25">
            <v>0</v>
          </cell>
          <cell r="Z25">
            <v>0</v>
          </cell>
          <cell r="AC25">
            <v>0</v>
          </cell>
          <cell r="AD25">
            <v>0</v>
          </cell>
          <cell r="AE25">
            <v>0</v>
          </cell>
          <cell r="AF25" t="str">
            <v/>
          </cell>
          <cell r="AG25" t="str">
            <v/>
          </cell>
          <cell r="AI25">
            <v>0</v>
          </cell>
          <cell r="AJ25">
            <v>0</v>
          </cell>
          <cell r="AK25">
            <v>0</v>
          </cell>
          <cell r="AL25">
            <v>0</v>
          </cell>
          <cell r="AM25" t="str">
            <v/>
          </cell>
          <cell r="AN25" t="str">
            <v/>
          </cell>
          <cell r="AO25" t="str">
            <v/>
          </cell>
        </row>
        <row r="26">
          <cell r="O26" t="str">
            <v>2019Nov</v>
          </cell>
          <cell r="Q26">
            <v>7249552449.9608231</v>
          </cell>
          <cell r="R26">
            <v>46531658.091835164</v>
          </cell>
          <cell r="S26">
            <v>7296084108.0526581</v>
          </cell>
          <cell r="T26">
            <v>66313830080.363106</v>
          </cell>
          <cell r="V26">
            <v>0</v>
          </cell>
          <cell r="W26">
            <v>0</v>
          </cell>
          <cell r="X26">
            <v>0</v>
          </cell>
          <cell r="Y26">
            <v>0</v>
          </cell>
          <cell r="Z26">
            <v>0</v>
          </cell>
          <cell r="AC26">
            <v>0</v>
          </cell>
          <cell r="AD26">
            <v>0</v>
          </cell>
          <cell r="AE26">
            <v>0</v>
          </cell>
          <cell r="AF26" t="str">
            <v/>
          </cell>
          <cell r="AG26" t="str">
            <v/>
          </cell>
          <cell r="AI26">
            <v>0</v>
          </cell>
          <cell r="AJ26">
            <v>0</v>
          </cell>
          <cell r="AK26">
            <v>0</v>
          </cell>
          <cell r="AL26">
            <v>0</v>
          </cell>
          <cell r="AM26" t="str">
            <v/>
          </cell>
          <cell r="AN26" t="str">
            <v/>
          </cell>
          <cell r="AO26" t="str">
            <v/>
          </cell>
        </row>
        <row r="27">
          <cell r="O27" t="str">
            <v>2019Dic</v>
          </cell>
          <cell r="Q27">
            <v>6221197506.9858885</v>
          </cell>
          <cell r="R27">
            <v>50531081.81000454</v>
          </cell>
          <cell r="S27">
            <v>6271728588.7958927</v>
          </cell>
          <cell r="T27">
            <v>72585558669.158997</v>
          </cell>
          <cell r="V27">
            <v>0</v>
          </cell>
          <cell r="W27">
            <v>0</v>
          </cell>
          <cell r="X27">
            <v>0</v>
          </cell>
          <cell r="Y27">
            <v>0</v>
          </cell>
          <cell r="Z27">
            <v>0</v>
          </cell>
          <cell r="AC27">
            <v>0</v>
          </cell>
          <cell r="AD27">
            <v>0</v>
          </cell>
          <cell r="AE27">
            <v>0</v>
          </cell>
          <cell r="AF27" t="str">
            <v/>
          </cell>
          <cell r="AG27" t="str">
            <v/>
          </cell>
          <cell r="AI27">
            <v>0</v>
          </cell>
          <cell r="AJ27">
            <v>0</v>
          </cell>
          <cell r="AK27">
            <v>0</v>
          </cell>
          <cell r="AL27">
            <v>0</v>
          </cell>
          <cell r="AM27" t="str">
            <v/>
          </cell>
          <cell r="AN27" t="str">
            <v/>
          </cell>
          <cell r="AO27" t="str">
            <v/>
          </cell>
        </row>
        <row r="28">
          <cell r="P28">
            <v>0</v>
          </cell>
          <cell r="Q28">
            <v>74742273447.907578</v>
          </cell>
          <cell r="R28">
            <v>714842202.39311695</v>
          </cell>
          <cell r="S28">
            <v>75457115650.30069</v>
          </cell>
          <cell r="V28">
            <v>0</v>
          </cell>
          <cell r="W28">
            <v>0</v>
          </cell>
          <cell r="X28">
            <v>0</v>
          </cell>
          <cell r="Y28">
            <v>0</v>
          </cell>
          <cell r="AA28">
            <v>75457115650.30069</v>
          </cell>
          <cell r="AC28">
            <v>0</v>
          </cell>
          <cell r="AD28">
            <v>0</v>
          </cell>
          <cell r="AE28">
            <v>0</v>
          </cell>
          <cell r="AI28">
            <v>0</v>
          </cell>
          <cell r="AJ28">
            <v>0</v>
          </cell>
          <cell r="AK28">
            <v>0</v>
          </cell>
          <cell r="AL28">
            <v>0</v>
          </cell>
        </row>
        <row r="29">
          <cell r="O29" t="str">
            <v>2020Ene</v>
          </cell>
          <cell r="Q29">
            <v>5437853041.617012</v>
          </cell>
          <cell r="R29">
            <v>104255347.35995016</v>
          </cell>
          <cell r="S29">
            <v>5542108388.9769621</v>
          </cell>
          <cell r="T29">
            <v>5542108388.9769621</v>
          </cell>
          <cell r="V29">
            <v>0</v>
          </cell>
          <cell r="W29">
            <v>0</v>
          </cell>
          <cell r="X29">
            <v>0</v>
          </cell>
          <cell r="Y29">
            <v>0</v>
          </cell>
          <cell r="Z29">
            <v>0</v>
          </cell>
          <cell r="AA29">
            <v>75457115650.30069</v>
          </cell>
          <cell r="AC29">
            <v>0</v>
          </cell>
          <cell r="AD29">
            <v>0</v>
          </cell>
          <cell r="AE29">
            <v>0</v>
          </cell>
          <cell r="AF29" t="str">
            <v/>
          </cell>
          <cell r="AG29" t="str">
            <v/>
          </cell>
          <cell r="AI29">
            <v>0</v>
          </cell>
          <cell r="AJ29">
            <v>0</v>
          </cell>
          <cell r="AK29">
            <v>0</v>
          </cell>
          <cell r="AL29">
            <v>0</v>
          </cell>
          <cell r="AM29" t="str">
            <v/>
          </cell>
          <cell r="AN29" t="str">
            <v/>
          </cell>
          <cell r="AO29" t="str">
            <v/>
          </cell>
        </row>
        <row r="30">
          <cell r="O30" t="str">
            <v>2020Feb</v>
          </cell>
          <cell r="Q30">
            <v>6325274870.6375866</v>
          </cell>
          <cell r="R30">
            <v>45734973.839037202</v>
          </cell>
          <cell r="S30">
            <v>6371009844.4766235</v>
          </cell>
          <cell r="T30">
            <v>11913118233.453587</v>
          </cell>
          <cell r="V30">
            <v>0</v>
          </cell>
          <cell r="W30">
            <v>0</v>
          </cell>
          <cell r="X30">
            <v>0</v>
          </cell>
          <cell r="Y30">
            <v>0</v>
          </cell>
          <cell r="Z30">
            <v>0</v>
          </cell>
          <cell r="AC30">
            <v>0</v>
          </cell>
          <cell r="AD30">
            <v>0</v>
          </cell>
          <cell r="AE30">
            <v>0</v>
          </cell>
          <cell r="AF30" t="str">
            <v/>
          </cell>
          <cell r="AG30" t="str">
            <v/>
          </cell>
          <cell r="AI30">
            <v>0</v>
          </cell>
          <cell r="AJ30">
            <v>0</v>
          </cell>
          <cell r="AK30">
            <v>0</v>
          </cell>
          <cell r="AL30">
            <v>0</v>
          </cell>
          <cell r="AM30" t="str">
            <v/>
          </cell>
          <cell r="AN30" t="str">
            <v/>
          </cell>
          <cell r="AO30" t="str">
            <v/>
          </cell>
        </row>
        <row r="31">
          <cell r="O31" t="str">
            <v>2020Mar</v>
          </cell>
          <cell r="Q31">
            <v>5622834219.2261705</v>
          </cell>
          <cell r="R31">
            <v>48775394.070136689</v>
          </cell>
          <cell r="S31">
            <v>5671609613.2963076</v>
          </cell>
          <cell r="T31">
            <v>17584727846.749893</v>
          </cell>
          <cell r="V31">
            <v>0</v>
          </cell>
          <cell r="W31">
            <v>0</v>
          </cell>
          <cell r="X31">
            <v>0</v>
          </cell>
          <cell r="Y31">
            <v>0</v>
          </cell>
          <cell r="Z31">
            <v>0</v>
          </cell>
          <cell r="AC31">
            <v>0</v>
          </cell>
          <cell r="AD31">
            <v>0</v>
          </cell>
          <cell r="AE31">
            <v>0</v>
          </cell>
          <cell r="AF31" t="str">
            <v/>
          </cell>
          <cell r="AG31" t="str">
            <v/>
          </cell>
          <cell r="AI31">
            <v>0</v>
          </cell>
          <cell r="AJ31">
            <v>0</v>
          </cell>
          <cell r="AK31">
            <v>0</v>
          </cell>
          <cell r="AL31">
            <v>0</v>
          </cell>
          <cell r="AM31" t="str">
            <v/>
          </cell>
          <cell r="AN31" t="str">
            <v/>
          </cell>
          <cell r="AO31" t="str">
            <v/>
          </cell>
        </row>
        <row r="32">
          <cell r="O32" t="str">
            <v>2020Abr</v>
          </cell>
          <cell r="Q32">
            <v>5704458437.9114676</v>
          </cell>
          <cell r="R32">
            <v>72926111.319580331</v>
          </cell>
          <cell r="S32">
            <v>5777384549.2310476</v>
          </cell>
          <cell r="T32">
            <v>23362112395.980942</v>
          </cell>
          <cell r="V32">
            <v>0</v>
          </cell>
          <cell r="W32">
            <v>0</v>
          </cell>
          <cell r="X32">
            <v>0</v>
          </cell>
          <cell r="Y32">
            <v>0</v>
          </cell>
          <cell r="Z32">
            <v>0</v>
          </cell>
          <cell r="AC32">
            <v>0</v>
          </cell>
          <cell r="AD32">
            <v>0</v>
          </cell>
          <cell r="AE32">
            <v>0</v>
          </cell>
          <cell r="AF32" t="str">
            <v/>
          </cell>
          <cell r="AG32" t="str">
            <v/>
          </cell>
          <cell r="AI32">
            <v>0</v>
          </cell>
          <cell r="AJ32">
            <v>0</v>
          </cell>
          <cell r="AK32">
            <v>0</v>
          </cell>
          <cell r="AL32">
            <v>0</v>
          </cell>
          <cell r="AM32" t="str">
            <v/>
          </cell>
          <cell r="AN32" t="str">
            <v/>
          </cell>
          <cell r="AO32" t="str">
            <v/>
          </cell>
        </row>
        <row r="33">
          <cell r="O33" t="str">
            <v>2020May</v>
          </cell>
          <cell r="Q33">
            <v>7596703313.1828556</v>
          </cell>
          <cell r="R33">
            <v>45906946.379037626</v>
          </cell>
          <cell r="S33">
            <v>7642610259.5618935</v>
          </cell>
          <cell r="T33">
            <v>31004722655.542835</v>
          </cell>
          <cell r="V33">
            <v>0</v>
          </cell>
          <cell r="W33">
            <v>0</v>
          </cell>
          <cell r="X33">
            <v>0</v>
          </cell>
          <cell r="Y33">
            <v>0</v>
          </cell>
          <cell r="Z33">
            <v>0</v>
          </cell>
          <cell r="AC33">
            <v>0</v>
          </cell>
          <cell r="AD33">
            <v>0</v>
          </cell>
          <cell r="AE33">
            <v>0</v>
          </cell>
          <cell r="AF33" t="str">
            <v/>
          </cell>
          <cell r="AG33" t="str">
            <v/>
          </cell>
          <cell r="AI33">
            <v>0</v>
          </cell>
          <cell r="AJ33">
            <v>0</v>
          </cell>
          <cell r="AK33">
            <v>0</v>
          </cell>
          <cell r="AL33">
            <v>0</v>
          </cell>
          <cell r="AM33" t="str">
            <v/>
          </cell>
          <cell r="AN33" t="str">
            <v/>
          </cell>
          <cell r="AO33" t="str">
            <v/>
          </cell>
        </row>
        <row r="34">
          <cell r="O34" t="str">
            <v>2020Jun</v>
          </cell>
          <cell r="Q34">
            <v>5363458778.0918379</v>
          </cell>
          <cell r="R34">
            <v>50234639.820610449</v>
          </cell>
          <cell r="S34">
            <v>5413693417.9124479</v>
          </cell>
          <cell r="T34">
            <v>36418416073.455284</v>
          </cell>
          <cell r="V34">
            <v>0</v>
          </cell>
          <cell r="W34">
            <v>0</v>
          </cell>
          <cell r="X34">
            <v>0</v>
          </cell>
          <cell r="Y34">
            <v>0</v>
          </cell>
          <cell r="Z34">
            <v>0</v>
          </cell>
          <cell r="AC34">
            <v>0</v>
          </cell>
          <cell r="AD34">
            <v>0</v>
          </cell>
          <cell r="AE34">
            <v>0</v>
          </cell>
          <cell r="AF34" t="str">
            <v/>
          </cell>
          <cell r="AG34" t="str">
            <v/>
          </cell>
          <cell r="AI34">
            <v>0</v>
          </cell>
          <cell r="AJ34">
            <v>0</v>
          </cell>
          <cell r="AK34">
            <v>0</v>
          </cell>
          <cell r="AL34">
            <v>0</v>
          </cell>
          <cell r="AM34" t="str">
            <v/>
          </cell>
          <cell r="AN34" t="str">
            <v/>
          </cell>
          <cell r="AO34" t="str">
            <v/>
          </cell>
        </row>
        <row r="35">
          <cell r="O35" t="str">
            <v>2020Jul</v>
          </cell>
          <cell r="Q35">
            <v>6141683075.5152111</v>
          </cell>
          <cell r="R35">
            <v>98831614.309684113</v>
          </cell>
          <cell r="S35">
            <v>6240514689.8248949</v>
          </cell>
          <cell r="T35">
            <v>42658930763.280182</v>
          </cell>
          <cell r="V35">
            <v>0</v>
          </cell>
          <cell r="W35">
            <v>0</v>
          </cell>
          <cell r="X35">
            <v>0</v>
          </cell>
          <cell r="Y35">
            <v>0</v>
          </cell>
          <cell r="Z35">
            <v>0</v>
          </cell>
          <cell r="AC35">
            <v>0</v>
          </cell>
          <cell r="AD35">
            <v>0</v>
          </cell>
          <cell r="AE35">
            <v>0</v>
          </cell>
          <cell r="AF35" t="str">
            <v/>
          </cell>
          <cell r="AG35" t="str">
            <v/>
          </cell>
          <cell r="AI35">
            <v>0</v>
          </cell>
          <cell r="AJ35">
            <v>0</v>
          </cell>
          <cell r="AK35">
            <v>0</v>
          </cell>
          <cell r="AL35">
            <v>0</v>
          </cell>
          <cell r="AM35" t="str">
            <v/>
          </cell>
          <cell r="AN35" t="str">
            <v/>
          </cell>
          <cell r="AO35" t="str">
            <v/>
          </cell>
        </row>
        <row r="36">
          <cell r="O36" t="str">
            <v>2020Ago</v>
          </cell>
          <cell r="Q36">
            <v>6832333725.3667593</v>
          </cell>
          <cell r="R36">
            <v>46364185.568121068</v>
          </cell>
          <cell r="S36">
            <v>6878697910.9348803</v>
          </cell>
          <cell r="T36">
            <v>49537628674.215065</v>
          </cell>
          <cell r="V36">
            <v>0</v>
          </cell>
          <cell r="W36">
            <v>0</v>
          </cell>
          <cell r="X36">
            <v>0</v>
          </cell>
          <cell r="Y36">
            <v>0</v>
          </cell>
          <cell r="Z36">
            <v>0</v>
          </cell>
          <cell r="AC36">
            <v>0</v>
          </cell>
          <cell r="AD36">
            <v>0</v>
          </cell>
          <cell r="AE36">
            <v>0</v>
          </cell>
          <cell r="AF36" t="str">
            <v/>
          </cell>
          <cell r="AG36" t="str">
            <v/>
          </cell>
          <cell r="AI36">
            <v>0</v>
          </cell>
          <cell r="AJ36">
            <v>0</v>
          </cell>
          <cell r="AK36">
            <v>0</v>
          </cell>
          <cell r="AL36">
            <v>0</v>
          </cell>
          <cell r="AM36" t="str">
            <v/>
          </cell>
          <cell r="AN36" t="str">
            <v/>
          </cell>
          <cell r="AO36" t="str">
            <v/>
          </cell>
        </row>
        <row r="37">
          <cell r="O37" t="str">
            <v>2020Sep</v>
          </cell>
          <cell r="Q37">
            <v>6217588274.2711849</v>
          </cell>
          <cell r="R37">
            <v>49941098.636981815</v>
          </cell>
          <cell r="S37">
            <v>6267529372.9081669</v>
          </cell>
          <cell r="T37">
            <v>55805158047.12323</v>
          </cell>
          <cell r="V37">
            <v>0</v>
          </cell>
          <cell r="W37">
            <v>0</v>
          </cell>
          <cell r="X37">
            <v>0</v>
          </cell>
          <cell r="Y37">
            <v>0</v>
          </cell>
          <cell r="Z37">
            <v>0</v>
          </cell>
          <cell r="AC37">
            <v>0</v>
          </cell>
          <cell r="AD37">
            <v>0</v>
          </cell>
          <cell r="AE37">
            <v>0</v>
          </cell>
          <cell r="AF37" t="str">
            <v/>
          </cell>
          <cell r="AG37" t="str">
            <v/>
          </cell>
          <cell r="AI37">
            <v>0</v>
          </cell>
          <cell r="AJ37">
            <v>0</v>
          </cell>
          <cell r="AK37">
            <v>0</v>
          </cell>
          <cell r="AL37">
            <v>0</v>
          </cell>
          <cell r="AM37" t="str">
            <v/>
          </cell>
          <cell r="AN37" t="str">
            <v/>
          </cell>
          <cell r="AO37" t="str">
            <v/>
          </cell>
        </row>
        <row r="38">
          <cell r="O38" t="str">
            <v>2020Oct</v>
          </cell>
          <cell r="Q38">
            <v>5471738754.6766281</v>
          </cell>
          <cell r="R38">
            <v>56117158.15132045</v>
          </cell>
          <cell r="S38">
            <v>5527855912.8279486</v>
          </cell>
          <cell r="T38">
            <v>61333013959.95118</v>
          </cell>
          <cell r="V38">
            <v>0</v>
          </cell>
          <cell r="W38">
            <v>0</v>
          </cell>
          <cell r="X38">
            <v>0</v>
          </cell>
          <cell r="Y38">
            <v>0</v>
          </cell>
          <cell r="Z38">
            <v>0</v>
          </cell>
          <cell r="AC38">
            <v>0</v>
          </cell>
          <cell r="AD38">
            <v>0</v>
          </cell>
          <cell r="AE38">
            <v>0</v>
          </cell>
          <cell r="AF38" t="str">
            <v/>
          </cell>
          <cell r="AG38" t="str">
            <v/>
          </cell>
          <cell r="AI38">
            <v>0</v>
          </cell>
          <cell r="AJ38">
            <v>0</v>
          </cell>
          <cell r="AK38">
            <v>0</v>
          </cell>
          <cell r="AL38">
            <v>0</v>
          </cell>
          <cell r="AM38" t="str">
            <v/>
          </cell>
          <cell r="AN38" t="str">
            <v/>
          </cell>
          <cell r="AO38" t="str">
            <v/>
          </cell>
        </row>
        <row r="39">
          <cell r="O39" t="str">
            <v>2020Nov</v>
          </cell>
          <cell r="Q39">
            <v>7556563643.8522196</v>
          </cell>
          <cell r="R39">
            <v>45735081.187817305</v>
          </cell>
          <cell r="S39">
            <v>7602298725.0400372</v>
          </cell>
          <cell r="T39">
            <v>68935312684.991211</v>
          </cell>
          <cell r="V39">
            <v>0</v>
          </cell>
          <cell r="W39">
            <v>0</v>
          </cell>
          <cell r="X39">
            <v>0</v>
          </cell>
          <cell r="Y39">
            <v>0</v>
          </cell>
          <cell r="Z39">
            <v>0</v>
          </cell>
          <cell r="AC39">
            <v>0</v>
          </cell>
          <cell r="AD39">
            <v>0</v>
          </cell>
          <cell r="AE39">
            <v>0</v>
          </cell>
          <cell r="AF39" t="str">
            <v/>
          </cell>
          <cell r="AG39" t="str">
            <v/>
          </cell>
          <cell r="AI39">
            <v>0</v>
          </cell>
          <cell r="AJ39">
            <v>0</v>
          </cell>
          <cell r="AK39">
            <v>0</v>
          </cell>
          <cell r="AL39">
            <v>0</v>
          </cell>
          <cell r="AM39" t="str">
            <v/>
          </cell>
          <cell r="AN39" t="str">
            <v/>
          </cell>
          <cell r="AO39" t="str">
            <v/>
          </cell>
        </row>
        <row r="40">
          <cell r="O40" t="str">
            <v>2020Dic</v>
          </cell>
          <cell r="Q40">
            <v>6471783313.5586348</v>
          </cell>
          <cell r="R40">
            <v>50019651.750839658</v>
          </cell>
          <cell r="S40">
            <v>6521802965.309474</v>
          </cell>
          <cell r="T40">
            <v>75457115650.30069</v>
          </cell>
          <cell r="V40">
            <v>0</v>
          </cell>
          <cell r="W40">
            <v>0</v>
          </cell>
          <cell r="X40">
            <v>0</v>
          </cell>
          <cell r="Y40">
            <v>0</v>
          </cell>
          <cell r="Z40">
            <v>0</v>
          </cell>
          <cell r="AC40">
            <v>0</v>
          </cell>
          <cell r="AD40">
            <v>0</v>
          </cell>
          <cell r="AE40">
            <v>0</v>
          </cell>
          <cell r="AF40" t="str">
            <v/>
          </cell>
          <cell r="AG40" t="str">
            <v/>
          </cell>
          <cell r="AI40">
            <v>0</v>
          </cell>
          <cell r="AJ40">
            <v>0</v>
          </cell>
          <cell r="AK40">
            <v>0</v>
          </cell>
          <cell r="AL40">
            <v>0</v>
          </cell>
          <cell r="AM40" t="str">
            <v/>
          </cell>
          <cell r="AN40" t="str">
            <v/>
          </cell>
          <cell r="AO40" t="str">
            <v/>
          </cell>
        </row>
        <row r="41">
          <cell r="P41">
            <v>0</v>
          </cell>
          <cell r="Q41">
            <v>77897492666.063873</v>
          </cell>
          <cell r="R41">
            <v>670956218.51543617</v>
          </cell>
          <cell r="S41">
            <v>78568448884.579315</v>
          </cell>
          <cell r="V41">
            <v>0</v>
          </cell>
          <cell r="W41">
            <v>0</v>
          </cell>
          <cell r="X41">
            <v>0</v>
          </cell>
          <cell r="Y41">
            <v>0</v>
          </cell>
          <cell r="AA41">
            <v>78568448884.579315</v>
          </cell>
          <cell r="AC41">
            <v>0</v>
          </cell>
          <cell r="AD41">
            <v>0</v>
          </cell>
          <cell r="AE41">
            <v>0</v>
          </cell>
          <cell r="AI41">
            <v>0</v>
          </cell>
          <cell r="AJ41">
            <v>0</v>
          </cell>
          <cell r="AK41">
            <v>0</v>
          </cell>
          <cell r="AL41">
            <v>0</v>
          </cell>
        </row>
        <row r="42">
          <cell r="O42" t="str">
            <v>2021Ene</v>
          </cell>
          <cell r="Q42">
            <v>5663791204.8914948</v>
          </cell>
          <cell r="R42">
            <v>87593405.107566893</v>
          </cell>
          <cell r="S42">
            <v>5751384609.9990616</v>
          </cell>
          <cell r="T42">
            <v>5751384609.9990616</v>
          </cell>
          <cell r="V42">
            <v>0</v>
          </cell>
          <cell r="W42">
            <v>0</v>
          </cell>
          <cell r="X42">
            <v>0</v>
          </cell>
          <cell r="Y42">
            <v>0</v>
          </cell>
          <cell r="Z42">
            <v>0</v>
          </cell>
          <cell r="AA42">
            <v>78568448884.579315</v>
          </cell>
          <cell r="AC42">
            <v>0</v>
          </cell>
          <cell r="AD42">
            <v>0</v>
          </cell>
          <cell r="AE42">
            <v>0</v>
          </cell>
          <cell r="AF42" t="str">
            <v/>
          </cell>
          <cell r="AG42" t="str">
            <v/>
          </cell>
          <cell r="AI42">
            <v>0</v>
          </cell>
          <cell r="AJ42">
            <v>0</v>
          </cell>
          <cell r="AK42">
            <v>0</v>
          </cell>
          <cell r="AL42">
            <v>0</v>
          </cell>
          <cell r="AM42" t="str">
            <v/>
          </cell>
          <cell r="AN42" t="str">
            <v/>
          </cell>
          <cell r="AO42" t="str">
            <v/>
          </cell>
        </row>
        <row r="43">
          <cell r="O43" t="str">
            <v>2021Feb</v>
          </cell>
          <cell r="Q43">
            <v>6596622251.5158167</v>
          </cell>
          <cell r="R43">
            <v>45949719.787428223</v>
          </cell>
          <cell r="S43">
            <v>6642571971.3032446</v>
          </cell>
          <cell r="T43">
            <v>12393956581.302307</v>
          </cell>
          <cell r="V43">
            <v>0</v>
          </cell>
          <cell r="W43">
            <v>0</v>
          </cell>
          <cell r="X43">
            <v>0</v>
          </cell>
          <cell r="Y43">
            <v>0</v>
          </cell>
          <cell r="Z43">
            <v>0</v>
          </cell>
          <cell r="AC43">
            <v>0</v>
          </cell>
          <cell r="AD43">
            <v>0</v>
          </cell>
          <cell r="AE43">
            <v>0</v>
          </cell>
          <cell r="AF43" t="str">
            <v/>
          </cell>
          <cell r="AG43" t="str">
            <v/>
          </cell>
          <cell r="AI43">
            <v>0</v>
          </cell>
          <cell r="AJ43">
            <v>0</v>
          </cell>
          <cell r="AK43">
            <v>0</v>
          </cell>
          <cell r="AL43">
            <v>0</v>
          </cell>
          <cell r="AM43" t="str">
            <v/>
          </cell>
          <cell r="AN43" t="str">
            <v/>
          </cell>
          <cell r="AO43" t="str">
            <v/>
          </cell>
        </row>
        <row r="44">
          <cell r="O44" t="str">
            <v>2021Mar</v>
          </cell>
          <cell r="Q44">
            <v>5857521460.774971</v>
          </cell>
          <cell r="R44">
            <v>49236926.723897889</v>
          </cell>
          <cell r="S44">
            <v>5906758387.4988689</v>
          </cell>
          <cell r="T44">
            <v>18300714968.801178</v>
          </cell>
          <cell r="V44">
            <v>0</v>
          </cell>
          <cell r="W44">
            <v>0</v>
          </cell>
          <cell r="X44">
            <v>0</v>
          </cell>
          <cell r="Y44">
            <v>0</v>
          </cell>
          <cell r="Z44">
            <v>0</v>
          </cell>
          <cell r="AC44">
            <v>0</v>
          </cell>
          <cell r="AD44">
            <v>0</v>
          </cell>
          <cell r="AE44">
            <v>0</v>
          </cell>
          <cell r="AF44" t="str">
            <v/>
          </cell>
          <cell r="AG44" t="str">
            <v/>
          </cell>
          <cell r="AI44">
            <v>0</v>
          </cell>
          <cell r="AJ44">
            <v>0</v>
          </cell>
          <cell r="AK44">
            <v>0</v>
          </cell>
          <cell r="AL44">
            <v>0</v>
          </cell>
          <cell r="AM44" t="str">
            <v/>
          </cell>
          <cell r="AN44" t="str">
            <v/>
          </cell>
          <cell r="AO44" t="str">
            <v/>
          </cell>
        </row>
        <row r="45">
          <cell r="O45" t="str">
            <v>2021Abr</v>
          </cell>
          <cell r="Q45">
            <v>5951263972.2949219</v>
          </cell>
          <cell r="R45">
            <v>58552399.676496379</v>
          </cell>
          <cell r="S45">
            <v>6009816371.9714184</v>
          </cell>
          <cell r="T45">
            <v>24310531340.772598</v>
          </cell>
          <cell r="V45">
            <v>0</v>
          </cell>
          <cell r="W45">
            <v>0</v>
          </cell>
          <cell r="X45">
            <v>0</v>
          </cell>
          <cell r="Y45">
            <v>0</v>
          </cell>
          <cell r="Z45">
            <v>0</v>
          </cell>
          <cell r="AC45">
            <v>0</v>
          </cell>
          <cell r="AD45">
            <v>0</v>
          </cell>
          <cell r="AE45">
            <v>0</v>
          </cell>
          <cell r="AF45" t="str">
            <v/>
          </cell>
          <cell r="AG45" t="str">
            <v/>
          </cell>
          <cell r="AI45">
            <v>0</v>
          </cell>
          <cell r="AJ45">
            <v>0</v>
          </cell>
          <cell r="AK45">
            <v>0</v>
          </cell>
          <cell r="AL45">
            <v>0</v>
          </cell>
          <cell r="AM45" t="str">
            <v/>
          </cell>
          <cell r="AN45" t="str">
            <v/>
          </cell>
          <cell r="AO45" t="str">
            <v/>
          </cell>
        </row>
        <row r="46">
          <cell r="O46" t="str">
            <v>2021May</v>
          </cell>
          <cell r="Q46">
            <v>7918529301.9149485</v>
          </cell>
          <cell r="R46">
            <v>46127409.448065877</v>
          </cell>
          <cell r="S46">
            <v>7964656711.3630142</v>
          </cell>
          <cell r="T46">
            <v>32275188052.135612</v>
          </cell>
          <cell r="V46">
            <v>0</v>
          </cell>
          <cell r="W46">
            <v>0</v>
          </cell>
          <cell r="X46">
            <v>0</v>
          </cell>
          <cell r="Y46">
            <v>0</v>
          </cell>
          <cell r="Z46">
            <v>0</v>
          </cell>
          <cell r="AC46">
            <v>0</v>
          </cell>
          <cell r="AD46">
            <v>0</v>
          </cell>
          <cell r="AE46">
            <v>0</v>
          </cell>
          <cell r="AF46" t="str">
            <v/>
          </cell>
          <cell r="AG46" t="str">
            <v/>
          </cell>
          <cell r="AI46">
            <v>0</v>
          </cell>
          <cell r="AJ46">
            <v>0</v>
          </cell>
          <cell r="AK46">
            <v>0</v>
          </cell>
          <cell r="AL46">
            <v>0</v>
          </cell>
          <cell r="AM46" t="str">
            <v/>
          </cell>
          <cell r="AN46" t="str">
            <v/>
          </cell>
          <cell r="AO46" t="str">
            <v/>
          </cell>
        </row>
        <row r="47">
          <cell r="O47" t="str">
            <v>2021Jun</v>
          </cell>
          <cell r="Q47">
            <v>5592919601.0045147</v>
          </cell>
          <cell r="R47">
            <v>50753380.523427822</v>
          </cell>
          <cell r="S47">
            <v>5643672981.5279427</v>
          </cell>
          <cell r="T47">
            <v>37918861033.663559</v>
          </cell>
          <cell r="V47">
            <v>0</v>
          </cell>
          <cell r="W47">
            <v>0</v>
          </cell>
          <cell r="X47">
            <v>0</v>
          </cell>
          <cell r="Y47">
            <v>0</v>
          </cell>
          <cell r="Z47">
            <v>0</v>
          </cell>
          <cell r="AC47">
            <v>0</v>
          </cell>
          <cell r="AD47">
            <v>0</v>
          </cell>
          <cell r="AE47">
            <v>0</v>
          </cell>
          <cell r="AF47" t="str">
            <v/>
          </cell>
          <cell r="AG47" t="str">
            <v/>
          </cell>
          <cell r="AI47">
            <v>0</v>
          </cell>
          <cell r="AJ47">
            <v>0</v>
          </cell>
          <cell r="AK47">
            <v>0</v>
          </cell>
          <cell r="AL47">
            <v>0</v>
          </cell>
          <cell r="AM47" t="str">
            <v/>
          </cell>
          <cell r="AN47" t="str">
            <v/>
          </cell>
          <cell r="AO47" t="str">
            <v/>
          </cell>
        </row>
        <row r="48">
          <cell r="O48" t="str">
            <v>2021Jul</v>
          </cell>
          <cell r="Q48">
            <v>6404027890.7202234</v>
          </cell>
          <cell r="R48">
            <v>86595739.127892509</v>
          </cell>
          <cell r="S48">
            <v>6490623629.8481159</v>
          </cell>
          <cell r="T48">
            <v>44409484663.511673</v>
          </cell>
          <cell r="V48">
            <v>0</v>
          </cell>
          <cell r="W48">
            <v>0</v>
          </cell>
          <cell r="X48">
            <v>0</v>
          </cell>
          <cell r="Y48">
            <v>0</v>
          </cell>
          <cell r="Z48">
            <v>0</v>
          </cell>
          <cell r="AC48">
            <v>0</v>
          </cell>
          <cell r="AD48">
            <v>0</v>
          </cell>
          <cell r="AE48">
            <v>0</v>
          </cell>
          <cell r="AF48" t="str">
            <v/>
          </cell>
          <cell r="AG48" t="str">
            <v/>
          </cell>
          <cell r="AI48">
            <v>0</v>
          </cell>
          <cell r="AJ48">
            <v>0</v>
          </cell>
          <cell r="AK48">
            <v>0</v>
          </cell>
          <cell r="AL48">
            <v>0</v>
          </cell>
          <cell r="AM48" t="str">
            <v/>
          </cell>
          <cell r="AN48" t="str">
            <v/>
          </cell>
          <cell r="AO48" t="str">
            <v/>
          </cell>
        </row>
        <row r="49">
          <cell r="O49" t="str">
            <v>2021Ago</v>
          </cell>
          <cell r="Q49">
            <v>7120689542.9106188</v>
          </cell>
          <cell r="R49">
            <v>46604263.282883354</v>
          </cell>
          <cell r="S49">
            <v>7167293806.1935024</v>
          </cell>
          <cell r="T49">
            <v>51576778469.705177</v>
          </cell>
          <cell r="V49">
            <v>0</v>
          </cell>
          <cell r="W49">
            <v>0</v>
          </cell>
          <cell r="X49">
            <v>0</v>
          </cell>
          <cell r="Y49">
            <v>0</v>
          </cell>
          <cell r="Z49">
            <v>0</v>
          </cell>
          <cell r="AC49">
            <v>0</v>
          </cell>
          <cell r="AD49">
            <v>0</v>
          </cell>
          <cell r="AE49">
            <v>0</v>
          </cell>
          <cell r="AF49" t="str">
            <v/>
          </cell>
          <cell r="AG49" t="str">
            <v/>
          </cell>
          <cell r="AI49">
            <v>0</v>
          </cell>
          <cell r="AJ49">
            <v>0</v>
          </cell>
          <cell r="AK49">
            <v>0</v>
          </cell>
          <cell r="AL49">
            <v>0</v>
          </cell>
          <cell r="AM49" t="str">
            <v/>
          </cell>
          <cell r="AN49" t="str">
            <v/>
          </cell>
          <cell r="AO49" t="str">
            <v/>
          </cell>
        </row>
        <row r="50">
          <cell r="O50" t="str">
            <v>2021Sep</v>
          </cell>
          <cell r="Q50">
            <v>6481124460.2004566</v>
          </cell>
          <cell r="R50">
            <v>50449422.770624734</v>
          </cell>
          <cell r="S50">
            <v>6531573882.9710817</v>
          </cell>
          <cell r="T50">
            <v>58108352352.676262</v>
          </cell>
          <cell r="V50">
            <v>0</v>
          </cell>
          <cell r="W50">
            <v>0</v>
          </cell>
          <cell r="X50">
            <v>0</v>
          </cell>
          <cell r="Y50">
            <v>0</v>
          </cell>
          <cell r="Z50">
            <v>0</v>
          </cell>
          <cell r="AC50">
            <v>0</v>
          </cell>
          <cell r="AD50">
            <v>0</v>
          </cell>
          <cell r="AE50">
            <v>0</v>
          </cell>
          <cell r="AF50" t="str">
            <v/>
          </cell>
          <cell r="AG50" t="str">
            <v/>
          </cell>
          <cell r="AI50">
            <v>0</v>
          </cell>
          <cell r="AJ50">
            <v>0</v>
          </cell>
          <cell r="AK50">
            <v>0</v>
          </cell>
          <cell r="AL50">
            <v>0</v>
          </cell>
          <cell r="AM50" t="str">
            <v/>
          </cell>
          <cell r="AN50" t="str">
            <v/>
          </cell>
          <cell r="AO50" t="str">
            <v/>
          </cell>
        </row>
        <row r="51">
          <cell r="O51" t="str">
            <v>2021Oct</v>
          </cell>
          <cell r="Q51">
            <v>5701531036.0331755</v>
          </cell>
          <cell r="R51">
            <v>52607799.687100045</v>
          </cell>
          <cell r="S51">
            <v>5754138835.7202759</v>
          </cell>
          <cell r="T51">
            <v>63862491188.396538</v>
          </cell>
          <cell r="V51">
            <v>0</v>
          </cell>
          <cell r="W51">
            <v>0</v>
          </cell>
          <cell r="X51">
            <v>0</v>
          </cell>
          <cell r="Y51">
            <v>0</v>
          </cell>
          <cell r="Z51">
            <v>0</v>
          </cell>
          <cell r="AC51">
            <v>0</v>
          </cell>
          <cell r="AD51">
            <v>0</v>
          </cell>
          <cell r="AE51">
            <v>0</v>
          </cell>
          <cell r="AF51" t="str">
            <v/>
          </cell>
          <cell r="AG51" t="str">
            <v/>
          </cell>
          <cell r="AI51">
            <v>0</v>
          </cell>
          <cell r="AJ51">
            <v>0</v>
          </cell>
          <cell r="AK51">
            <v>0</v>
          </cell>
          <cell r="AL51">
            <v>0</v>
          </cell>
          <cell r="AM51" t="str">
            <v/>
          </cell>
          <cell r="AN51" t="str">
            <v/>
          </cell>
          <cell r="AO51" t="str">
            <v/>
          </cell>
        </row>
        <row r="52">
          <cell r="O52" t="str">
            <v>2021Nov</v>
          </cell>
          <cell r="Q52">
            <v>7876950182.913147</v>
          </cell>
          <cell r="R52">
            <v>45952314.549191527</v>
          </cell>
          <cell r="S52">
            <v>7922902497.4623384</v>
          </cell>
          <cell r="T52">
            <v>71785393685.858871</v>
          </cell>
          <cell r="V52">
            <v>0</v>
          </cell>
          <cell r="W52">
            <v>0</v>
          </cell>
          <cell r="X52">
            <v>0</v>
          </cell>
          <cell r="Y52">
            <v>0</v>
          </cell>
          <cell r="Z52">
            <v>0</v>
          </cell>
          <cell r="AC52">
            <v>0</v>
          </cell>
          <cell r="AD52">
            <v>0</v>
          </cell>
          <cell r="AE52">
            <v>0</v>
          </cell>
          <cell r="AF52" t="str">
            <v/>
          </cell>
          <cell r="AG52" t="str">
            <v/>
          </cell>
          <cell r="AI52">
            <v>0</v>
          </cell>
          <cell r="AJ52">
            <v>0</v>
          </cell>
          <cell r="AK52">
            <v>0</v>
          </cell>
          <cell r="AL52">
            <v>0</v>
          </cell>
          <cell r="AM52" t="str">
            <v/>
          </cell>
          <cell r="AN52" t="str">
            <v/>
          </cell>
          <cell r="AO52" t="str">
            <v/>
          </cell>
        </row>
        <row r="53">
          <cell r="O53" t="str">
            <v>2021Dic</v>
          </cell>
          <cell r="Q53">
            <v>6732521760.8895836</v>
          </cell>
          <cell r="R53">
            <v>50533437.83086098</v>
          </cell>
          <cell r="S53">
            <v>6783055198.7204447</v>
          </cell>
          <cell r="T53">
            <v>78568448884.579315</v>
          </cell>
          <cell r="V53">
            <v>0</v>
          </cell>
          <cell r="W53">
            <v>0</v>
          </cell>
          <cell r="X53">
            <v>0</v>
          </cell>
          <cell r="Y53">
            <v>0</v>
          </cell>
          <cell r="Z53">
            <v>0</v>
          </cell>
          <cell r="AC53">
            <v>0</v>
          </cell>
          <cell r="AD53">
            <v>0</v>
          </cell>
          <cell r="AE53">
            <v>0</v>
          </cell>
          <cell r="AF53" t="str">
            <v/>
          </cell>
          <cell r="AG53" t="str">
            <v/>
          </cell>
          <cell r="AI53">
            <v>0</v>
          </cell>
          <cell r="AJ53">
            <v>0</v>
          </cell>
          <cell r="AK53">
            <v>0</v>
          </cell>
          <cell r="AL53">
            <v>0</v>
          </cell>
          <cell r="AM53" t="str">
            <v/>
          </cell>
          <cell r="AN53" t="str">
            <v/>
          </cell>
          <cell r="AO53" t="str">
            <v/>
          </cell>
        </row>
        <row r="54">
          <cell r="P54">
            <v>0</v>
          </cell>
          <cell r="Q54">
            <v>81237205663.21933</v>
          </cell>
          <cell r="R54">
            <v>640340840.88448787</v>
          </cell>
          <cell r="S54">
            <v>81877546504.103821</v>
          </cell>
          <cell r="V54">
            <v>0</v>
          </cell>
          <cell r="W54">
            <v>0</v>
          </cell>
          <cell r="X54">
            <v>0</v>
          </cell>
          <cell r="Y54">
            <v>0</v>
          </cell>
          <cell r="AA54">
            <v>81877546504.103821</v>
          </cell>
          <cell r="AC54">
            <v>0</v>
          </cell>
          <cell r="AD54">
            <v>0</v>
          </cell>
          <cell r="AE54">
            <v>0</v>
          </cell>
          <cell r="AI54">
            <v>0</v>
          </cell>
          <cell r="AJ54">
            <v>0</v>
          </cell>
          <cell r="AK54">
            <v>0</v>
          </cell>
          <cell r="AL54">
            <v>0</v>
          </cell>
        </row>
        <row r="55">
          <cell r="O55" t="str">
            <v>2022Ene</v>
          </cell>
          <cell r="Q55">
            <v>5901699616.0361319</v>
          </cell>
          <cell r="R55">
            <v>79129910.300592348</v>
          </cell>
          <cell r="S55">
            <v>5980829526.3367243</v>
          </cell>
          <cell r="T55">
            <v>5980829526.3367243</v>
          </cell>
          <cell r="V55">
            <v>0</v>
          </cell>
          <cell r="W55">
            <v>0</v>
          </cell>
          <cell r="X55">
            <v>0</v>
          </cell>
          <cell r="Y55">
            <v>0</v>
          </cell>
          <cell r="Z55">
            <v>0</v>
          </cell>
          <cell r="AA55">
            <v>81877546504.103821</v>
          </cell>
          <cell r="AC55">
            <v>0</v>
          </cell>
          <cell r="AD55">
            <v>0</v>
          </cell>
          <cell r="AE55">
            <v>0</v>
          </cell>
          <cell r="AF55" t="str">
            <v/>
          </cell>
          <cell r="AG55" t="str">
            <v/>
          </cell>
          <cell r="AI55">
            <v>0</v>
          </cell>
          <cell r="AJ55">
            <v>0</v>
          </cell>
          <cell r="AK55">
            <v>0</v>
          </cell>
          <cell r="AL55">
            <v>0</v>
          </cell>
          <cell r="AM55" t="str">
            <v/>
          </cell>
          <cell r="AN55" t="str">
            <v/>
          </cell>
          <cell r="AO55" t="str">
            <v/>
          </cell>
        </row>
        <row r="56">
          <cell r="O56" t="str">
            <v>2022Feb</v>
          </cell>
          <cell r="Q56">
            <v>6885316673.3823709</v>
          </cell>
          <cell r="R56">
            <v>45174003.882954083</v>
          </cell>
          <cell r="S56">
            <v>6930490677.2653246</v>
          </cell>
          <cell r="T56">
            <v>12911320203.602049</v>
          </cell>
          <cell r="V56">
            <v>0</v>
          </cell>
          <cell r="W56">
            <v>0</v>
          </cell>
          <cell r="X56">
            <v>0</v>
          </cell>
          <cell r="Y56">
            <v>0</v>
          </cell>
          <cell r="Z56">
            <v>0</v>
          </cell>
          <cell r="AC56">
            <v>0</v>
          </cell>
          <cell r="AD56">
            <v>0</v>
          </cell>
          <cell r="AE56">
            <v>0</v>
          </cell>
          <cell r="AF56" t="str">
            <v/>
          </cell>
          <cell r="AG56" t="str">
            <v/>
          </cell>
          <cell r="AI56">
            <v>0</v>
          </cell>
          <cell r="AJ56">
            <v>0</v>
          </cell>
          <cell r="AK56">
            <v>0</v>
          </cell>
          <cell r="AL56">
            <v>0</v>
          </cell>
          <cell r="AM56" t="str">
            <v/>
          </cell>
          <cell r="AN56" t="str">
            <v/>
          </cell>
          <cell r="AO56" t="str">
            <v/>
          </cell>
        </row>
        <row r="57">
          <cell r="O57" t="str">
            <v>2022Mar</v>
          </cell>
          <cell r="Q57">
            <v>6105011014.3617477</v>
          </cell>
          <cell r="R57">
            <v>48717868.99300874</v>
          </cell>
          <cell r="S57">
            <v>6153728883.3547564</v>
          </cell>
          <cell r="T57">
            <v>19065049086.956806</v>
          </cell>
          <cell r="V57">
            <v>0</v>
          </cell>
          <cell r="W57">
            <v>0</v>
          </cell>
          <cell r="X57">
            <v>0</v>
          </cell>
          <cell r="Y57">
            <v>0</v>
          </cell>
          <cell r="Z57">
            <v>0</v>
          </cell>
          <cell r="AC57">
            <v>0</v>
          </cell>
          <cell r="AD57">
            <v>0</v>
          </cell>
          <cell r="AE57">
            <v>0</v>
          </cell>
          <cell r="AF57" t="str">
            <v/>
          </cell>
          <cell r="AG57" t="str">
            <v/>
          </cell>
          <cell r="AI57">
            <v>0</v>
          </cell>
          <cell r="AJ57">
            <v>0</v>
          </cell>
          <cell r="AK57">
            <v>0</v>
          </cell>
          <cell r="AL57">
            <v>0</v>
          </cell>
          <cell r="AM57" t="str">
            <v/>
          </cell>
          <cell r="AN57" t="str">
            <v/>
          </cell>
          <cell r="AO57" t="str">
            <v/>
          </cell>
        </row>
        <row r="58">
          <cell r="O58" t="str">
            <v>2022Abr</v>
          </cell>
          <cell r="Q58">
            <v>6214540036.9208403</v>
          </cell>
          <cell r="R58">
            <v>52589432.233512498</v>
          </cell>
          <cell r="S58">
            <v>6267129469.1543531</v>
          </cell>
          <cell r="T58">
            <v>25332178556.11116</v>
          </cell>
          <cell r="V58">
            <v>0</v>
          </cell>
          <cell r="W58">
            <v>0</v>
          </cell>
          <cell r="X58">
            <v>0</v>
          </cell>
          <cell r="Y58">
            <v>0</v>
          </cell>
          <cell r="Z58">
            <v>0</v>
          </cell>
          <cell r="AC58">
            <v>0</v>
          </cell>
          <cell r="AD58">
            <v>0</v>
          </cell>
          <cell r="AE58">
            <v>0</v>
          </cell>
          <cell r="AF58" t="str">
            <v/>
          </cell>
          <cell r="AG58" t="str">
            <v/>
          </cell>
          <cell r="AI58">
            <v>0</v>
          </cell>
          <cell r="AJ58">
            <v>0</v>
          </cell>
          <cell r="AK58">
            <v>0</v>
          </cell>
          <cell r="AL58">
            <v>0</v>
          </cell>
          <cell r="AM58" t="str">
            <v/>
          </cell>
          <cell r="AN58" t="str">
            <v/>
          </cell>
          <cell r="AO58" t="str">
            <v/>
          </cell>
        </row>
        <row r="59">
          <cell r="O59" t="str">
            <v>2022May</v>
          </cell>
          <cell r="Q59">
            <v>8259581966.9504547</v>
          </cell>
          <cell r="R59">
            <v>45360126.208187945</v>
          </cell>
          <cell r="S59">
            <v>8304942093.1586428</v>
          </cell>
          <cell r="T59">
            <v>33637120649.269802</v>
          </cell>
          <cell r="V59">
            <v>0</v>
          </cell>
          <cell r="W59">
            <v>0</v>
          </cell>
          <cell r="X59">
            <v>0</v>
          </cell>
          <cell r="Y59">
            <v>0</v>
          </cell>
          <cell r="Z59">
            <v>0</v>
          </cell>
          <cell r="AC59">
            <v>0</v>
          </cell>
          <cell r="AD59">
            <v>0</v>
          </cell>
          <cell r="AE59">
            <v>0</v>
          </cell>
          <cell r="AF59" t="str">
            <v/>
          </cell>
          <cell r="AG59" t="str">
            <v/>
          </cell>
          <cell r="AI59">
            <v>0</v>
          </cell>
          <cell r="AJ59">
            <v>0</v>
          </cell>
          <cell r="AK59">
            <v>0</v>
          </cell>
          <cell r="AL59">
            <v>0</v>
          </cell>
          <cell r="AM59" t="str">
            <v/>
          </cell>
          <cell r="AN59" t="str">
            <v/>
          </cell>
          <cell r="AO59" t="str">
            <v/>
          </cell>
        </row>
        <row r="60">
          <cell r="O60" t="str">
            <v>2022Jun</v>
          </cell>
          <cell r="Q60">
            <v>5836827637.6739063</v>
          </cell>
          <cell r="R60">
            <v>50296306.022690572</v>
          </cell>
          <cell r="S60">
            <v>5887123943.6965971</v>
          </cell>
          <cell r="T60">
            <v>39524244592.9664</v>
          </cell>
          <cell r="V60">
            <v>0</v>
          </cell>
          <cell r="W60">
            <v>0</v>
          </cell>
          <cell r="X60">
            <v>0</v>
          </cell>
          <cell r="Y60">
            <v>0</v>
          </cell>
          <cell r="Z60">
            <v>0</v>
          </cell>
          <cell r="AC60">
            <v>0</v>
          </cell>
          <cell r="AD60">
            <v>0</v>
          </cell>
          <cell r="AE60">
            <v>0</v>
          </cell>
          <cell r="AF60" t="str">
            <v/>
          </cell>
          <cell r="AG60" t="str">
            <v/>
          </cell>
          <cell r="AI60">
            <v>0</v>
          </cell>
          <cell r="AJ60">
            <v>0</v>
          </cell>
          <cell r="AK60">
            <v>0</v>
          </cell>
          <cell r="AL60">
            <v>0</v>
          </cell>
          <cell r="AM60" t="str">
            <v/>
          </cell>
          <cell r="AN60" t="str">
            <v/>
          </cell>
          <cell r="AO60" t="str">
            <v/>
          </cell>
        </row>
        <row r="61">
          <cell r="O61" t="str">
            <v>2022Jul</v>
          </cell>
          <cell r="Q61">
            <v>6682756865.7818871</v>
          </cell>
          <cell r="R61">
            <v>82946428.127993539</v>
          </cell>
          <cell r="S61">
            <v>6765703293.9098806</v>
          </cell>
          <cell r="T61">
            <v>46289947886.876282</v>
          </cell>
          <cell r="V61">
            <v>0</v>
          </cell>
          <cell r="W61">
            <v>0</v>
          </cell>
          <cell r="X61">
            <v>0</v>
          </cell>
          <cell r="Y61">
            <v>0</v>
          </cell>
          <cell r="Z61">
            <v>0</v>
          </cell>
          <cell r="AC61">
            <v>0</v>
          </cell>
          <cell r="AD61">
            <v>0</v>
          </cell>
          <cell r="AE61">
            <v>0</v>
          </cell>
          <cell r="AF61" t="str">
            <v/>
          </cell>
          <cell r="AG61" t="str">
            <v/>
          </cell>
          <cell r="AI61">
            <v>0</v>
          </cell>
          <cell r="AJ61">
            <v>0</v>
          </cell>
          <cell r="AK61">
            <v>0</v>
          </cell>
          <cell r="AL61">
            <v>0</v>
          </cell>
          <cell r="AM61" t="str">
            <v/>
          </cell>
          <cell r="AN61" t="str">
            <v/>
          </cell>
          <cell r="AO61" t="str">
            <v/>
          </cell>
        </row>
        <row r="62">
          <cell r="O62" t="str">
            <v>2022Ago</v>
          </cell>
          <cell r="Q62">
            <v>7425890008.8496094</v>
          </cell>
          <cell r="R62">
            <v>45852281.213345192</v>
          </cell>
          <cell r="S62">
            <v>7471742290.0629549</v>
          </cell>
          <cell r="T62">
            <v>53761690176.93924</v>
          </cell>
          <cell r="V62">
            <v>0</v>
          </cell>
          <cell r="W62">
            <v>0</v>
          </cell>
          <cell r="X62">
            <v>0</v>
          </cell>
          <cell r="Y62">
            <v>0</v>
          </cell>
          <cell r="Z62">
            <v>0</v>
          </cell>
          <cell r="AC62">
            <v>0</v>
          </cell>
          <cell r="AD62">
            <v>0</v>
          </cell>
          <cell r="AE62">
            <v>0</v>
          </cell>
          <cell r="AF62" t="str">
            <v/>
          </cell>
          <cell r="AG62" t="str">
            <v/>
          </cell>
          <cell r="AI62">
            <v>0</v>
          </cell>
          <cell r="AJ62">
            <v>0</v>
          </cell>
          <cell r="AK62">
            <v>0</v>
          </cell>
          <cell r="AL62">
            <v>0</v>
          </cell>
          <cell r="AM62" t="str">
            <v/>
          </cell>
          <cell r="AN62" t="str">
            <v/>
          </cell>
          <cell r="AO62" t="str">
            <v/>
          </cell>
        </row>
        <row r="63">
          <cell r="O63" t="str">
            <v>2022Sep</v>
          </cell>
          <cell r="Q63">
            <v>6760429213.7579517</v>
          </cell>
          <cell r="R63">
            <v>49976416.976722434</v>
          </cell>
          <cell r="S63">
            <v>6810405630.7346745</v>
          </cell>
          <cell r="T63">
            <v>60572095807.673912</v>
          </cell>
          <cell r="V63">
            <v>0</v>
          </cell>
          <cell r="W63">
            <v>0</v>
          </cell>
          <cell r="X63">
            <v>0</v>
          </cell>
          <cell r="Y63">
            <v>0</v>
          </cell>
          <cell r="Z63">
            <v>0</v>
          </cell>
          <cell r="AC63">
            <v>0</v>
          </cell>
          <cell r="AD63">
            <v>0</v>
          </cell>
          <cell r="AE63">
            <v>0</v>
          </cell>
          <cell r="AF63" t="str">
            <v/>
          </cell>
          <cell r="AG63" t="str">
            <v/>
          </cell>
          <cell r="AI63">
            <v>0</v>
          </cell>
          <cell r="AJ63">
            <v>0</v>
          </cell>
          <cell r="AK63">
            <v>0</v>
          </cell>
          <cell r="AL63">
            <v>0</v>
          </cell>
          <cell r="AM63" t="str">
            <v/>
          </cell>
          <cell r="AN63" t="str">
            <v/>
          </cell>
          <cell r="AO63" t="str">
            <v/>
          </cell>
        </row>
        <row r="64">
          <cell r="O64" t="str">
            <v>2022Oct</v>
          </cell>
          <cell r="Q64">
            <v>5944337948.8695316</v>
          </cell>
          <cell r="R64">
            <v>45057618.285378605</v>
          </cell>
          <cell r="S64">
            <v>5989395567.1549101</v>
          </cell>
          <cell r="T64">
            <v>66561491374.828819</v>
          </cell>
          <cell r="V64">
            <v>0</v>
          </cell>
          <cell r="W64">
            <v>0</v>
          </cell>
          <cell r="X64">
            <v>0</v>
          </cell>
          <cell r="Y64">
            <v>0</v>
          </cell>
          <cell r="Z64">
            <v>0</v>
          </cell>
          <cell r="AC64">
            <v>0</v>
          </cell>
          <cell r="AD64">
            <v>0</v>
          </cell>
          <cell r="AE64">
            <v>0</v>
          </cell>
          <cell r="AF64" t="str">
            <v/>
          </cell>
          <cell r="AG64" t="str">
            <v/>
          </cell>
          <cell r="AI64">
            <v>0</v>
          </cell>
          <cell r="AJ64">
            <v>0</v>
          </cell>
          <cell r="AK64">
            <v>0</v>
          </cell>
          <cell r="AL64">
            <v>0</v>
          </cell>
          <cell r="AM64" t="str">
            <v/>
          </cell>
          <cell r="AN64" t="str">
            <v/>
          </cell>
          <cell r="AO64" t="str">
            <v/>
          </cell>
        </row>
        <row r="65">
          <cell r="O65" t="str">
            <v>2022Nov</v>
          </cell>
          <cell r="Q65">
            <v>8216565384.0911789</v>
          </cell>
          <cell r="R65">
            <v>45175455.265519716</v>
          </cell>
          <cell r="S65">
            <v>8261740839.356699</v>
          </cell>
          <cell r="T65">
            <v>74823232214.185516</v>
          </cell>
          <cell r="V65">
            <v>0</v>
          </cell>
          <cell r="W65">
            <v>0</v>
          </cell>
          <cell r="X65">
            <v>0</v>
          </cell>
          <cell r="Y65">
            <v>0</v>
          </cell>
          <cell r="Z65">
            <v>0</v>
          </cell>
          <cell r="AC65">
            <v>0</v>
          </cell>
          <cell r="AD65">
            <v>0</v>
          </cell>
          <cell r="AE65">
            <v>0</v>
          </cell>
          <cell r="AF65" t="str">
            <v/>
          </cell>
          <cell r="AG65" t="str">
            <v/>
          </cell>
          <cell r="AI65">
            <v>0</v>
          </cell>
          <cell r="AJ65">
            <v>0</v>
          </cell>
          <cell r="AK65">
            <v>0</v>
          </cell>
          <cell r="AL65">
            <v>0</v>
          </cell>
          <cell r="AM65" t="str">
            <v/>
          </cell>
          <cell r="AN65" t="str">
            <v/>
          </cell>
          <cell r="AO65" t="str">
            <v/>
          </cell>
        </row>
        <row r="66">
          <cell r="O66" t="str">
            <v>2022Dic</v>
          </cell>
          <cell r="Q66">
            <v>7004249296.5437212</v>
          </cell>
          <cell r="R66">
            <v>50064993.374582149</v>
          </cell>
          <cell r="S66">
            <v>7054314289.9183035</v>
          </cell>
          <cell r="T66">
            <v>81877546504.103821</v>
          </cell>
          <cell r="V66">
            <v>0</v>
          </cell>
          <cell r="W66">
            <v>0</v>
          </cell>
          <cell r="X66">
            <v>0</v>
          </cell>
          <cell r="Y66">
            <v>0</v>
          </cell>
          <cell r="Z66">
            <v>0</v>
          </cell>
          <cell r="AC66">
            <v>0</v>
          </cell>
          <cell r="AD66">
            <v>0</v>
          </cell>
          <cell r="AE66">
            <v>0</v>
          </cell>
          <cell r="AF66" t="str">
            <v/>
          </cell>
          <cell r="AG66" t="str">
            <v/>
          </cell>
          <cell r="AI66">
            <v>0</v>
          </cell>
          <cell r="AJ66">
            <v>0</v>
          </cell>
          <cell r="AK66">
            <v>0</v>
          </cell>
          <cell r="AL66">
            <v>0</v>
          </cell>
          <cell r="AM66" t="str">
            <v/>
          </cell>
          <cell r="AN66" t="str">
            <v/>
          </cell>
          <cell r="AO66" t="str">
            <v/>
          </cell>
        </row>
      </sheetData>
      <sheetData sheetId="6">
        <row r="1">
          <cell r="P1" t="str">
            <v>Presupuesto
GESTIÓN COMERCIAL</v>
          </cell>
          <cell r="Q1" t="str">
            <v>Presupuesto
GESTIÓN COMERCIAL
Acum</v>
          </cell>
          <cell r="R1" t="str">
            <v>TOTAL INVERSIÓN
M1</v>
          </cell>
          <cell r="S1" t="str">
            <v>Presupuesto
GESTIÓN DOCUMENTAL</v>
          </cell>
          <cell r="T1" t="str">
            <v>Presupuesto
GESTIÓN DOCUMENTAL
Acum</v>
          </cell>
          <cell r="U1" t="str">
            <v>Presupuesto
GESTIÓN TECNOLÓGICA</v>
          </cell>
          <cell r="V1" t="str">
            <v>Presupuesto
GESTIÓN TECNOLÓGICA
Acum</v>
          </cell>
          <cell r="W1" t="str">
            <v>Presupuesto
SIG</v>
          </cell>
          <cell r="X1" t="str">
            <v>Presupuesto
SIG
Acum</v>
          </cell>
          <cell r="Y1" t="str">
            <v>TOTAL INVERSIÓN
M2</v>
          </cell>
          <cell r="Z1" t="str">
            <v>Presupuesto
TOTAL de Inversión</v>
          </cell>
          <cell r="AA1" t="str">
            <v>Presupuesto
TOTAL de Inversión
Acum</v>
          </cell>
          <cell r="AC1" t="str">
            <v>Comprometido
GESTIÓN COMERCIAL</v>
          </cell>
          <cell r="AD1" t="str">
            <v>Comprometido
GESTIÓN COMERCIAL
Acum</v>
          </cell>
          <cell r="AE1" t="str">
            <v>%
GESTIÓN COMERCIAL</v>
          </cell>
          <cell r="AF1" t="str">
            <v>Comprometido TOTAL 
M1</v>
          </cell>
          <cell r="AG1" t="str">
            <v>%
M1</v>
          </cell>
          <cell r="AH1" t="str">
            <v>Comprometido
GESTIÓN DOCUMENTAL</v>
          </cell>
          <cell r="AI1" t="str">
            <v>Comprometido
GESTIÓN DOCUMENTAL
Acum</v>
          </cell>
          <cell r="AJ1" t="str">
            <v>%
GESTIÓN DOCUMENTAL</v>
          </cell>
          <cell r="AK1" t="str">
            <v>Comprometido
GESTIÓN TECNOLÓGICA</v>
          </cell>
          <cell r="AL1" t="str">
            <v>Comprometido
GESTIÓN TECNOLÓGICA
Acum</v>
          </cell>
          <cell r="AM1" t="str">
            <v>%
GESTIÓN TECNOLÓGICA</v>
          </cell>
          <cell r="AN1" t="str">
            <v>Comprometido
SIG</v>
          </cell>
          <cell r="AO1" t="str">
            <v>Comprometido
SIG
Acum</v>
          </cell>
          <cell r="AP1" t="str">
            <v>%
SIG</v>
          </cell>
          <cell r="AQ1" t="str">
            <v>Comprometido TOTAL 
M2</v>
          </cell>
          <cell r="AR1" t="str">
            <v>%
M2</v>
          </cell>
          <cell r="AS1" t="str">
            <v>COMPROMETIDO TOTAL</v>
          </cell>
          <cell r="AT1" t="str">
            <v>COMPROMETIDO TOTAL
Acum</v>
          </cell>
          <cell r="AU1" t="str">
            <v>Nivel de Cumplimiento
Comprometido</v>
          </cell>
        </row>
        <row r="2">
          <cell r="P2">
            <v>82100000</v>
          </cell>
          <cell r="R2">
            <v>82100000</v>
          </cell>
          <cell r="S2">
            <v>80000000</v>
          </cell>
          <cell r="U2">
            <v>285900000</v>
          </cell>
          <cell r="W2">
            <v>253361440</v>
          </cell>
          <cell r="Y2">
            <v>619261440</v>
          </cell>
          <cell r="Z2">
            <v>701361440</v>
          </cell>
          <cell r="AA2">
            <v>701361440</v>
          </cell>
          <cell r="AC2">
            <v>5220000</v>
          </cell>
          <cell r="AH2">
            <v>38000000</v>
          </cell>
          <cell r="AK2">
            <v>14626400</v>
          </cell>
          <cell r="AN2">
            <v>102357224</v>
          </cell>
          <cell r="AS2">
            <v>160203624</v>
          </cell>
        </row>
        <row r="3">
          <cell r="O3" t="str">
            <v>2018Ene</v>
          </cell>
          <cell r="Q3">
            <v>0</v>
          </cell>
          <cell r="R3">
            <v>0</v>
          </cell>
          <cell r="T3">
            <v>0</v>
          </cell>
          <cell r="U3">
            <v>0</v>
          </cell>
          <cell r="V3">
            <v>0</v>
          </cell>
          <cell r="W3">
            <v>84132000</v>
          </cell>
          <cell r="X3">
            <v>84132000</v>
          </cell>
          <cell r="Y3">
            <v>84132000</v>
          </cell>
          <cell r="Z3">
            <v>84132000</v>
          </cell>
          <cell r="AA3">
            <v>84132000</v>
          </cell>
          <cell r="AC3">
            <v>0</v>
          </cell>
          <cell r="AD3">
            <v>0</v>
          </cell>
          <cell r="AE3" t="str">
            <v/>
          </cell>
          <cell r="AF3">
            <v>0</v>
          </cell>
          <cell r="AG3" t="str">
            <v/>
          </cell>
          <cell r="AH3">
            <v>0</v>
          </cell>
          <cell r="AI3">
            <v>0</v>
          </cell>
          <cell r="AJ3" t="str">
            <v/>
          </cell>
          <cell r="AK3">
            <v>0</v>
          </cell>
          <cell r="AL3">
            <v>0</v>
          </cell>
          <cell r="AM3" t="str">
            <v/>
          </cell>
          <cell r="AN3">
            <v>84131184</v>
          </cell>
          <cell r="AO3">
            <v>84131184</v>
          </cell>
          <cell r="AP3">
            <v>0.99999030095564112</v>
          </cell>
          <cell r="AQ3">
            <v>84131184</v>
          </cell>
          <cell r="AR3">
            <v>0.99999030095564112</v>
          </cell>
          <cell r="AS3">
            <v>84131184</v>
          </cell>
          <cell r="AT3">
            <v>84131184</v>
          </cell>
          <cell r="AU3">
            <v>0.99999030095564112</v>
          </cell>
        </row>
        <row r="4">
          <cell r="O4" t="str">
            <v>2018Feb</v>
          </cell>
          <cell r="Q4">
            <v>0</v>
          </cell>
          <cell r="R4">
            <v>0</v>
          </cell>
          <cell r="T4">
            <v>0</v>
          </cell>
          <cell r="U4">
            <v>0</v>
          </cell>
          <cell r="V4">
            <v>0</v>
          </cell>
          <cell r="W4">
            <v>0</v>
          </cell>
          <cell r="X4">
            <v>84132000</v>
          </cell>
          <cell r="Y4">
            <v>84132000</v>
          </cell>
          <cell r="Z4">
            <v>0</v>
          </cell>
          <cell r="AA4">
            <v>84132000</v>
          </cell>
          <cell r="AC4">
            <v>0</v>
          </cell>
          <cell r="AD4">
            <v>0</v>
          </cell>
          <cell r="AE4" t="str">
            <v/>
          </cell>
          <cell r="AF4">
            <v>0</v>
          </cell>
          <cell r="AG4" t="str">
            <v/>
          </cell>
          <cell r="AH4">
            <v>0</v>
          </cell>
          <cell r="AI4">
            <v>0</v>
          </cell>
          <cell r="AJ4" t="str">
            <v/>
          </cell>
          <cell r="AK4">
            <v>0</v>
          </cell>
          <cell r="AL4">
            <v>0</v>
          </cell>
          <cell r="AM4" t="str">
            <v/>
          </cell>
          <cell r="AN4">
            <v>0</v>
          </cell>
          <cell r="AO4">
            <v>84131184</v>
          </cell>
          <cell r="AP4">
            <v>0.99999030095564112</v>
          </cell>
          <cell r="AQ4">
            <v>84131184</v>
          </cell>
          <cell r="AR4">
            <v>0.99999030095564112</v>
          </cell>
          <cell r="AS4">
            <v>0</v>
          </cell>
          <cell r="AT4">
            <v>84131184</v>
          </cell>
          <cell r="AU4">
            <v>0.99999030095564112</v>
          </cell>
        </row>
        <row r="5">
          <cell r="O5" t="str">
            <v>2018Mar</v>
          </cell>
          <cell r="Q5">
            <v>0</v>
          </cell>
          <cell r="R5">
            <v>0</v>
          </cell>
          <cell r="T5">
            <v>0</v>
          </cell>
          <cell r="U5">
            <v>0</v>
          </cell>
          <cell r="V5">
            <v>0</v>
          </cell>
          <cell r="W5">
            <v>0</v>
          </cell>
          <cell r="X5">
            <v>84132000</v>
          </cell>
          <cell r="Y5">
            <v>84132000</v>
          </cell>
          <cell r="Z5">
            <v>0</v>
          </cell>
          <cell r="AA5">
            <v>84132000</v>
          </cell>
          <cell r="AC5">
            <v>0</v>
          </cell>
          <cell r="AD5">
            <v>0</v>
          </cell>
          <cell r="AE5" t="str">
            <v/>
          </cell>
          <cell r="AF5">
            <v>0</v>
          </cell>
          <cell r="AG5" t="str">
            <v/>
          </cell>
          <cell r="AH5">
            <v>0</v>
          </cell>
          <cell r="AI5">
            <v>0</v>
          </cell>
          <cell r="AJ5" t="str">
            <v/>
          </cell>
          <cell r="AK5">
            <v>0</v>
          </cell>
          <cell r="AL5">
            <v>0</v>
          </cell>
          <cell r="AM5" t="str">
            <v/>
          </cell>
          <cell r="AN5">
            <v>1161440</v>
          </cell>
          <cell r="AO5">
            <v>85292624</v>
          </cell>
          <cell r="AP5">
            <v>1.0137952740930918</v>
          </cell>
          <cell r="AQ5">
            <v>85292624</v>
          </cell>
          <cell r="AR5">
            <v>1.0137952740930918</v>
          </cell>
          <cell r="AS5">
            <v>1161440</v>
          </cell>
          <cell r="AT5">
            <v>85292624</v>
          </cell>
          <cell r="AU5">
            <v>1.0137952740930918</v>
          </cell>
        </row>
        <row r="6">
          <cell r="O6" t="str">
            <v>2018Abr</v>
          </cell>
          <cell r="Q6">
            <v>0</v>
          </cell>
          <cell r="R6">
            <v>0</v>
          </cell>
          <cell r="S6">
            <v>80000000</v>
          </cell>
          <cell r="T6">
            <v>80000000</v>
          </cell>
          <cell r="U6">
            <v>0</v>
          </cell>
          <cell r="V6">
            <v>0</v>
          </cell>
          <cell r="W6">
            <v>21161440</v>
          </cell>
          <cell r="X6">
            <v>105293440</v>
          </cell>
          <cell r="Y6">
            <v>185293440</v>
          </cell>
          <cell r="Z6">
            <v>101161440</v>
          </cell>
          <cell r="AA6">
            <v>185293440</v>
          </cell>
          <cell r="AC6">
            <v>0</v>
          </cell>
          <cell r="AD6">
            <v>0</v>
          </cell>
          <cell r="AE6" t="str">
            <v/>
          </cell>
          <cell r="AF6">
            <v>0</v>
          </cell>
          <cell r="AG6" t="str">
            <v/>
          </cell>
          <cell r="AH6">
            <v>0</v>
          </cell>
          <cell r="AI6">
            <v>0</v>
          </cell>
          <cell r="AJ6">
            <v>0</v>
          </cell>
          <cell r="AK6">
            <v>0</v>
          </cell>
          <cell r="AL6">
            <v>0</v>
          </cell>
          <cell r="AM6" t="str">
            <v/>
          </cell>
          <cell r="AN6">
            <v>0</v>
          </cell>
          <cell r="AO6">
            <v>85292624</v>
          </cell>
          <cell r="AP6">
            <v>0.81004689370961758</v>
          </cell>
          <cell r="AQ6">
            <v>85292624</v>
          </cell>
          <cell r="AR6">
            <v>0.46031108278846783</v>
          </cell>
          <cell r="AS6">
            <v>0</v>
          </cell>
          <cell r="AT6">
            <v>85292624</v>
          </cell>
          <cell r="AU6">
            <v>0.46031108278846783</v>
          </cell>
        </row>
        <row r="7">
          <cell r="O7" t="str">
            <v>2018May</v>
          </cell>
          <cell r="Q7">
            <v>0</v>
          </cell>
          <cell r="R7">
            <v>0</v>
          </cell>
          <cell r="T7">
            <v>80000000</v>
          </cell>
          <cell r="U7">
            <v>117000000</v>
          </cell>
          <cell r="V7">
            <v>117000000</v>
          </cell>
          <cell r="W7">
            <v>0</v>
          </cell>
          <cell r="X7">
            <v>105293440</v>
          </cell>
          <cell r="Y7">
            <v>302293440</v>
          </cell>
          <cell r="Z7">
            <v>117000000</v>
          </cell>
          <cell r="AA7">
            <v>302293440</v>
          </cell>
          <cell r="AC7">
            <v>0</v>
          </cell>
          <cell r="AD7">
            <v>0</v>
          </cell>
          <cell r="AE7" t="str">
            <v/>
          </cell>
          <cell r="AF7">
            <v>0</v>
          </cell>
          <cell r="AG7" t="str">
            <v/>
          </cell>
          <cell r="AH7">
            <v>38000000</v>
          </cell>
          <cell r="AI7">
            <v>38000000</v>
          </cell>
          <cell r="AJ7">
            <v>0.47499999999999998</v>
          </cell>
          <cell r="AK7">
            <v>2726400</v>
          </cell>
          <cell r="AL7">
            <v>2726400</v>
          </cell>
          <cell r="AM7">
            <v>2.3302564102564101E-2</v>
          </cell>
          <cell r="AN7">
            <v>0</v>
          </cell>
          <cell r="AO7">
            <v>85292624</v>
          </cell>
          <cell r="AP7">
            <v>0.81004689370961758</v>
          </cell>
          <cell r="AQ7">
            <v>126019024</v>
          </cell>
          <cell r="AR7">
            <v>0.41687647604923217</v>
          </cell>
          <cell r="AS7">
            <v>40726400</v>
          </cell>
          <cell r="AT7">
            <v>126019024</v>
          </cell>
          <cell r="AU7">
            <v>0.41687647604923217</v>
          </cell>
        </row>
        <row r="8">
          <cell r="O8" t="str">
            <v>2018Jun</v>
          </cell>
          <cell r="P8">
            <v>74100000</v>
          </cell>
          <cell r="Q8">
            <v>74100000</v>
          </cell>
          <cell r="R8">
            <v>74100000</v>
          </cell>
          <cell r="T8">
            <v>80000000</v>
          </cell>
          <cell r="U8">
            <v>109900000</v>
          </cell>
          <cell r="V8">
            <v>226900000</v>
          </cell>
          <cell r="W8">
            <v>140000000</v>
          </cell>
          <cell r="X8">
            <v>245293440</v>
          </cell>
          <cell r="Y8">
            <v>552193440</v>
          </cell>
          <cell r="Z8">
            <v>324000000</v>
          </cell>
          <cell r="AA8">
            <v>626293440</v>
          </cell>
          <cell r="AC8">
            <v>0</v>
          </cell>
          <cell r="AD8">
            <v>0</v>
          </cell>
          <cell r="AE8">
            <v>0</v>
          </cell>
          <cell r="AF8">
            <v>0</v>
          </cell>
          <cell r="AG8">
            <v>0</v>
          </cell>
          <cell r="AI8" t="str">
            <v/>
          </cell>
          <cell r="AJ8" t="str">
            <v/>
          </cell>
          <cell r="AK8">
            <v>11900000</v>
          </cell>
          <cell r="AL8">
            <v>14626400</v>
          </cell>
          <cell r="AM8">
            <v>6.4461877479065663E-2</v>
          </cell>
          <cell r="AN8">
            <v>0</v>
          </cell>
          <cell r="AO8">
            <v>85292624</v>
          </cell>
          <cell r="AP8">
            <v>0.3477166939319698</v>
          </cell>
          <cell r="AQ8" t="str">
            <v/>
          </cell>
          <cell r="AR8" t="str">
            <v/>
          </cell>
          <cell r="AS8">
            <v>11900000</v>
          </cell>
          <cell r="AT8">
            <v>137919024</v>
          </cell>
          <cell r="AU8">
            <v>0.22021470319088765</v>
          </cell>
        </row>
        <row r="9">
          <cell r="O9" t="str">
            <v>2018Jul</v>
          </cell>
          <cell r="P9">
            <v>8000000</v>
          </cell>
          <cell r="Q9">
            <v>82100000</v>
          </cell>
          <cell r="R9">
            <v>82100000</v>
          </cell>
          <cell r="T9">
            <v>80000000</v>
          </cell>
          <cell r="U9">
            <v>5000000</v>
          </cell>
          <cell r="V9">
            <v>231900000</v>
          </cell>
          <cell r="W9">
            <v>8068000</v>
          </cell>
          <cell r="X9">
            <v>253361440</v>
          </cell>
          <cell r="Y9">
            <v>565261440</v>
          </cell>
          <cell r="Z9">
            <v>21068000</v>
          </cell>
          <cell r="AA9">
            <v>647361440</v>
          </cell>
          <cell r="AC9">
            <v>5220000</v>
          </cell>
          <cell r="AD9">
            <v>5220000</v>
          </cell>
          <cell r="AE9">
            <v>6.3580998781973208E-2</v>
          </cell>
          <cell r="AF9">
            <v>5220000</v>
          </cell>
          <cell r="AG9">
            <v>6.3580998781973208E-2</v>
          </cell>
          <cell r="AI9" t="str">
            <v/>
          </cell>
          <cell r="AJ9" t="str">
            <v/>
          </cell>
          <cell r="AL9" t="str">
            <v/>
          </cell>
          <cell r="AM9" t="str">
            <v/>
          </cell>
          <cell r="AN9">
            <v>17064600</v>
          </cell>
          <cell r="AO9">
            <v>102357224</v>
          </cell>
          <cell r="AP9">
            <v>0.40399685129670876</v>
          </cell>
          <cell r="AQ9" t="str">
            <v/>
          </cell>
          <cell r="AR9" t="str">
            <v/>
          </cell>
          <cell r="AS9">
            <v>22284600</v>
          </cell>
          <cell r="AT9">
            <v>160203624</v>
          </cell>
          <cell r="AU9">
            <v>0.24747168135315567</v>
          </cell>
        </row>
        <row r="10">
          <cell r="O10" t="str">
            <v>2018Ago</v>
          </cell>
          <cell r="Q10">
            <v>82100000</v>
          </cell>
          <cell r="R10">
            <v>82100000</v>
          </cell>
          <cell r="T10">
            <v>80000000</v>
          </cell>
          <cell r="U10">
            <v>0</v>
          </cell>
          <cell r="V10">
            <v>231900000</v>
          </cell>
          <cell r="W10">
            <v>0</v>
          </cell>
          <cell r="X10">
            <v>253361440</v>
          </cell>
          <cell r="Y10">
            <v>565261440</v>
          </cell>
          <cell r="Z10">
            <v>0</v>
          </cell>
          <cell r="AA10">
            <v>647361440</v>
          </cell>
          <cell r="AD10" t="str">
            <v/>
          </cell>
          <cell r="AE10" t="str">
            <v/>
          </cell>
          <cell r="AF10" t="str">
            <v/>
          </cell>
          <cell r="AG10" t="str">
            <v/>
          </cell>
          <cell r="AI10" t="str">
            <v/>
          </cell>
          <cell r="AJ10" t="str">
            <v/>
          </cell>
          <cell r="AL10" t="str">
            <v/>
          </cell>
          <cell r="AM10" t="str">
            <v/>
          </cell>
          <cell r="AO10" t="str">
            <v/>
          </cell>
          <cell r="AP10" t="str">
            <v/>
          </cell>
          <cell r="AQ10" t="str">
            <v/>
          </cell>
          <cell r="AR10" t="str">
            <v/>
          </cell>
          <cell r="AS10">
            <v>0</v>
          </cell>
          <cell r="AT10">
            <v>160203624</v>
          </cell>
          <cell r="AU10">
            <v>0.24747168135315567</v>
          </cell>
        </row>
        <row r="11">
          <cell r="O11" t="str">
            <v>2018Sep</v>
          </cell>
          <cell r="Q11">
            <v>82100000</v>
          </cell>
          <cell r="R11">
            <v>82100000</v>
          </cell>
          <cell r="T11">
            <v>80000000</v>
          </cell>
          <cell r="U11">
            <v>54000000</v>
          </cell>
          <cell r="V11">
            <v>285900000</v>
          </cell>
          <cell r="W11">
            <v>0</v>
          </cell>
          <cell r="X11">
            <v>253361440</v>
          </cell>
          <cell r="Y11">
            <v>619261440</v>
          </cell>
          <cell r="Z11">
            <v>54000000</v>
          </cell>
          <cell r="AA11">
            <v>701361440</v>
          </cell>
          <cell r="AD11" t="str">
            <v/>
          </cell>
          <cell r="AE11" t="str">
            <v/>
          </cell>
          <cell r="AF11" t="str">
            <v/>
          </cell>
          <cell r="AG11" t="str">
            <v/>
          </cell>
          <cell r="AI11" t="str">
            <v/>
          </cell>
          <cell r="AJ11" t="str">
            <v/>
          </cell>
          <cell r="AL11" t="str">
            <v/>
          </cell>
          <cell r="AM11" t="str">
            <v/>
          </cell>
          <cell r="AO11" t="str">
            <v/>
          </cell>
          <cell r="AP11" t="str">
            <v/>
          </cell>
          <cell r="AQ11" t="str">
            <v/>
          </cell>
          <cell r="AR11" t="str">
            <v/>
          </cell>
          <cell r="AS11">
            <v>0</v>
          </cell>
          <cell r="AT11">
            <v>160203624</v>
          </cell>
          <cell r="AU11">
            <v>0.22841806643946663</v>
          </cell>
        </row>
        <row r="12">
          <cell r="O12" t="str">
            <v>2018Oct</v>
          </cell>
          <cell r="Q12">
            <v>82100000</v>
          </cell>
          <cell r="R12">
            <v>82100000</v>
          </cell>
          <cell r="T12">
            <v>80000000</v>
          </cell>
          <cell r="U12">
            <v>0</v>
          </cell>
          <cell r="V12">
            <v>285900000</v>
          </cell>
          <cell r="W12">
            <v>0</v>
          </cell>
          <cell r="X12">
            <v>253361440</v>
          </cell>
          <cell r="Y12">
            <v>619261440</v>
          </cell>
          <cell r="Z12">
            <v>0</v>
          </cell>
          <cell r="AA12">
            <v>701361440</v>
          </cell>
          <cell r="AD12" t="str">
            <v/>
          </cell>
          <cell r="AE12" t="str">
            <v/>
          </cell>
          <cell r="AF12" t="str">
            <v/>
          </cell>
          <cell r="AG12" t="str">
            <v/>
          </cell>
          <cell r="AI12" t="str">
            <v/>
          </cell>
          <cell r="AJ12" t="str">
            <v/>
          </cell>
          <cell r="AL12" t="str">
            <v/>
          </cell>
          <cell r="AM12" t="str">
            <v/>
          </cell>
          <cell r="AO12" t="str">
            <v/>
          </cell>
          <cell r="AP12" t="str">
            <v/>
          </cell>
          <cell r="AQ12" t="str">
            <v/>
          </cell>
          <cell r="AR12" t="str">
            <v/>
          </cell>
          <cell r="AS12">
            <v>0</v>
          </cell>
          <cell r="AT12">
            <v>160203624</v>
          </cell>
          <cell r="AU12">
            <v>0.22841806643946663</v>
          </cell>
        </row>
        <row r="13">
          <cell r="O13" t="str">
            <v>2018Nov</v>
          </cell>
          <cell r="Q13">
            <v>82100000</v>
          </cell>
          <cell r="R13">
            <v>82100000</v>
          </cell>
          <cell r="T13">
            <v>80000000</v>
          </cell>
          <cell r="U13">
            <v>0</v>
          </cell>
          <cell r="V13">
            <v>285900000</v>
          </cell>
          <cell r="W13">
            <v>0</v>
          </cell>
          <cell r="X13">
            <v>253361440</v>
          </cell>
          <cell r="Y13">
            <v>619261440</v>
          </cell>
          <cell r="Z13">
            <v>0</v>
          </cell>
          <cell r="AA13">
            <v>701361440</v>
          </cell>
          <cell r="AD13" t="str">
            <v/>
          </cell>
          <cell r="AE13" t="str">
            <v/>
          </cell>
          <cell r="AF13" t="str">
            <v/>
          </cell>
          <cell r="AG13" t="str">
            <v/>
          </cell>
          <cell r="AI13" t="str">
            <v/>
          </cell>
          <cell r="AJ13" t="str">
            <v/>
          </cell>
          <cell r="AL13" t="str">
            <v/>
          </cell>
          <cell r="AM13" t="str">
            <v/>
          </cell>
          <cell r="AO13" t="str">
            <v/>
          </cell>
          <cell r="AP13" t="str">
            <v/>
          </cell>
          <cell r="AQ13" t="str">
            <v/>
          </cell>
          <cell r="AR13" t="str">
            <v/>
          </cell>
          <cell r="AS13">
            <v>0</v>
          </cell>
          <cell r="AT13">
            <v>160203624</v>
          </cell>
          <cell r="AU13">
            <v>0.22841806643946663</v>
          </cell>
        </row>
        <row r="14">
          <cell r="O14" t="str">
            <v>2018Dic</v>
          </cell>
          <cell r="Q14">
            <v>82100000</v>
          </cell>
          <cell r="R14">
            <v>82100000</v>
          </cell>
          <cell r="T14">
            <v>80000000</v>
          </cell>
          <cell r="U14">
            <v>0</v>
          </cell>
          <cell r="V14">
            <v>285900000</v>
          </cell>
          <cell r="W14">
            <v>0</v>
          </cell>
          <cell r="X14">
            <v>253361440</v>
          </cell>
          <cell r="Y14">
            <v>619261440</v>
          </cell>
          <cell r="Z14">
            <v>0</v>
          </cell>
          <cell r="AA14">
            <v>701361440</v>
          </cell>
          <cell r="AD14" t="str">
            <v/>
          </cell>
          <cell r="AE14" t="str">
            <v/>
          </cell>
          <cell r="AF14" t="str">
            <v/>
          </cell>
          <cell r="AG14" t="str">
            <v/>
          </cell>
          <cell r="AI14" t="str">
            <v/>
          </cell>
          <cell r="AJ14" t="str">
            <v/>
          </cell>
          <cell r="AL14" t="str">
            <v/>
          </cell>
          <cell r="AM14" t="str">
            <v/>
          </cell>
          <cell r="AO14" t="str">
            <v/>
          </cell>
          <cell r="AP14" t="str">
            <v/>
          </cell>
          <cell r="AQ14" t="str">
            <v/>
          </cell>
          <cell r="AR14" t="str">
            <v/>
          </cell>
          <cell r="AS14">
            <v>0</v>
          </cell>
          <cell r="AT14">
            <v>160203624</v>
          </cell>
          <cell r="AU14">
            <v>0.22841806643946663</v>
          </cell>
        </row>
        <row r="15">
          <cell r="P15">
            <v>0</v>
          </cell>
          <cell r="S15">
            <v>0</v>
          </cell>
          <cell r="U15">
            <v>0</v>
          </cell>
          <cell r="W15">
            <v>0</v>
          </cell>
          <cell r="Z15">
            <v>0</v>
          </cell>
          <cell r="AA15">
            <v>0</v>
          </cell>
          <cell r="AC15">
            <v>0</v>
          </cell>
          <cell r="AH15">
            <v>0</v>
          </cell>
          <cell r="AK15">
            <v>0</v>
          </cell>
          <cell r="AN15">
            <v>0</v>
          </cell>
          <cell r="AS15">
            <v>0</v>
          </cell>
        </row>
        <row r="16">
          <cell r="O16" t="str">
            <v>2019Ene</v>
          </cell>
          <cell r="Q16">
            <v>0</v>
          </cell>
          <cell r="T16">
            <v>0</v>
          </cell>
          <cell r="V16">
            <v>0</v>
          </cell>
          <cell r="X16">
            <v>0</v>
          </cell>
          <cell r="Z16">
            <v>0</v>
          </cell>
          <cell r="AA16">
            <v>0</v>
          </cell>
          <cell r="AD16">
            <v>0</v>
          </cell>
          <cell r="AE16" t="str">
            <v/>
          </cell>
          <cell r="AF16">
            <v>0</v>
          </cell>
          <cell r="AG16" t="str">
            <v/>
          </cell>
          <cell r="AI16">
            <v>0</v>
          </cell>
          <cell r="AJ16" t="str">
            <v/>
          </cell>
          <cell r="AL16">
            <v>0</v>
          </cell>
          <cell r="AM16" t="str">
            <v/>
          </cell>
          <cell r="AO16">
            <v>0</v>
          </cell>
          <cell r="AP16" t="str">
            <v/>
          </cell>
          <cell r="AQ16">
            <v>0</v>
          </cell>
          <cell r="AR16" t="str">
            <v/>
          </cell>
          <cell r="AS16">
            <v>0</v>
          </cell>
          <cell r="AT16">
            <v>0</v>
          </cell>
          <cell r="AU16" t="str">
            <v/>
          </cell>
        </row>
        <row r="17">
          <cell r="O17" t="str">
            <v>2019Feb</v>
          </cell>
          <cell r="Q17">
            <v>0</v>
          </cell>
          <cell r="T17">
            <v>0</v>
          </cell>
          <cell r="V17">
            <v>0</v>
          </cell>
          <cell r="X17">
            <v>0</v>
          </cell>
          <cell r="Z17">
            <v>0</v>
          </cell>
          <cell r="AA17">
            <v>0</v>
          </cell>
          <cell r="AD17" t="str">
            <v/>
          </cell>
          <cell r="AE17" t="str">
            <v/>
          </cell>
          <cell r="AF17" t="str">
            <v/>
          </cell>
          <cell r="AG17" t="str">
            <v/>
          </cell>
          <cell r="AI17" t="str">
            <v/>
          </cell>
          <cell r="AJ17" t="str">
            <v/>
          </cell>
          <cell r="AL17" t="str">
            <v/>
          </cell>
          <cell r="AM17" t="str">
            <v/>
          </cell>
          <cell r="AO17" t="str">
            <v/>
          </cell>
          <cell r="AP17" t="str">
            <v/>
          </cell>
          <cell r="AQ17" t="str">
            <v/>
          </cell>
          <cell r="AR17" t="str">
            <v/>
          </cell>
          <cell r="AS17">
            <v>0</v>
          </cell>
          <cell r="AT17" t="str">
            <v/>
          </cell>
          <cell r="AU17" t="str">
            <v/>
          </cell>
        </row>
        <row r="18">
          <cell r="O18" t="str">
            <v>2019Mar</v>
          </cell>
          <cell r="Q18">
            <v>0</v>
          </cell>
          <cell r="T18">
            <v>0</v>
          </cell>
          <cell r="V18">
            <v>0</v>
          </cell>
          <cell r="X18">
            <v>0</v>
          </cell>
          <cell r="Z18">
            <v>0</v>
          </cell>
          <cell r="AA18">
            <v>0</v>
          </cell>
          <cell r="AD18" t="str">
            <v/>
          </cell>
          <cell r="AE18" t="str">
            <v/>
          </cell>
          <cell r="AF18" t="str">
            <v/>
          </cell>
          <cell r="AG18" t="str">
            <v/>
          </cell>
          <cell r="AI18" t="str">
            <v/>
          </cell>
          <cell r="AJ18" t="str">
            <v/>
          </cell>
          <cell r="AL18" t="str">
            <v/>
          </cell>
          <cell r="AM18" t="str">
            <v/>
          </cell>
          <cell r="AO18" t="str">
            <v/>
          </cell>
          <cell r="AP18" t="str">
            <v/>
          </cell>
          <cell r="AQ18" t="str">
            <v/>
          </cell>
          <cell r="AR18" t="str">
            <v/>
          </cell>
          <cell r="AS18">
            <v>0</v>
          </cell>
          <cell r="AT18" t="str">
            <v/>
          </cell>
          <cell r="AU18" t="str">
            <v/>
          </cell>
        </row>
        <row r="19">
          <cell r="O19" t="str">
            <v>2019Abr</v>
          </cell>
          <cell r="Q19">
            <v>0</v>
          </cell>
          <cell r="T19">
            <v>0</v>
          </cell>
          <cell r="V19">
            <v>0</v>
          </cell>
          <cell r="X19">
            <v>0</v>
          </cell>
          <cell r="Z19">
            <v>0</v>
          </cell>
          <cell r="AA19">
            <v>0</v>
          </cell>
          <cell r="AD19" t="str">
            <v/>
          </cell>
          <cell r="AE19" t="str">
            <v/>
          </cell>
          <cell r="AF19" t="str">
            <v/>
          </cell>
          <cell r="AG19" t="str">
            <v/>
          </cell>
          <cell r="AI19" t="str">
            <v/>
          </cell>
          <cell r="AJ19" t="str">
            <v/>
          </cell>
          <cell r="AL19" t="str">
            <v/>
          </cell>
          <cell r="AM19" t="str">
            <v/>
          </cell>
          <cell r="AO19" t="str">
            <v/>
          </cell>
          <cell r="AP19" t="str">
            <v/>
          </cell>
          <cell r="AQ19" t="str">
            <v/>
          </cell>
          <cell r="AR19" t="str">
            <v/>
          </cell>
          <cell r="AS19">
            <v>0</v>
          </cell>
          <cell r="AT19" t="str">
            <v/>
          </cell>
          <cell r="AU19" t="str">
            <v/>
          </cell>
        </row>
        <row r="20">
          <cell r="O20" t="str">
            <v>2019May</v>
          </cell>
          <cell r="Q20">
            <v>0</v>
          </cell>
          <cell r="T20">
            <v>0</v>
          </cell>
          <cell r="V20">
            <v>0</v>
          </cell>
          <cell r="X20">
            <v>0</v>
          </cell>
          <cell r="Z20">
            <v>0</v>
          </cell>
          <cell r="AA20">
            <v>0</v>
          </cell>
          <cell r="AD20" t="str">
            <v/>
          </cell>
          <cell r="AE20" t="str">
            <v/>
          </cell>
          <cell r="AF20" t="str">
            <v/>
          </cell>
          <cell r="AG20" t="str">
            <v/>
          </cell>
          <cell r="AI20" t="str">
            <v/>
          </cell>
          <cell r="AJ20" t="str">
            <v/>
          </cell>
          <cell r="AL20" t="str">
            <v/>
          </cell>
          <cell r="AM20" t="str">
            <v/>
          </cell>
          <cell r="AO20" t="str">
            <v/>
          </cell>
          <cell r="AP20" t="str">
            <v/>
          </cell>
          <cell r="AQ20" t="str">
            <v/>
          </cell>
          <cell r="AR20" t="str">
            <v/>
          </cell>
          <cell r="AS20">
            <v>0</v>
          </cell>
          <cell r="AT20" t="str">
            <v/>
          </cell>
          <cell r="AU20" t="str">
            <v/>
          </cell>
        </row>
        <row r="21">
          <cell r="O21" t="str">
            <v>2019Jun</v>
          </cell>
          <cell r="Q21">
            <v>0</v>
          </cell>
          <cell r="T21">
            <v>0</v>
          </cell>
          <cell r="V21">
            <v>0</v>
          </cell>
          <cell r="X21">
            <v>0</v>
          </cell>
          <cell r="Z21">
            <v>0</v>
          </cell>
          <cell r="AA21">
            <v>0</v>
          </cell>
          <cell r="AD21" t="str">
            <v/>
          </cell>
          <cell r="AE21" t="str">
            <v/>
          </cell>
          <cell r="AF21" t="str">
            <v/>
          </cell>
          <cell r="AG21" t="str">
            <v/>
          </cell>
          <cell r="AI21" t="str">
            <v/>
          </cell>
          <cell r="AJ21" t="str">
            <v/>
          </cell>
          <cell r="AL21" t="str">
            <v/>
          </cell>
          <cell r="AM21" t="str">
            <v/>
          </cell>
          <cell r="AO21" t="str">
            <v/>
          </cell>
          <cell r="AP21" t="str">
            <v/>
          </cell>
          <cell r="AQ21" t="str">
            <v/>
          </cell>
          <cell r="AR21" t="str">
            <v/>
          </cell>
          <cell r="AS21">
            <v>0</v>
          </cell>
          <cell r="AT21" t="str">
            <v/>
          </cell>
          <cell r="AU21" t="str">
            <v/>
          </cell>
        </row>
        <row r="22">
          <cell r="O22" t="str">
            <v>2019Jul</v>
          </cell>
          <cell r="Q22">
            <v>0</v>
          </cell>
          <cell r="T22">
            <v>0</v>
          </cell>
          <cell r="V22">
            <v>0</v>
          </cell>
          <cell r="X22">
            <v>0</v>
          </cell>
          <cell r="Z22">
            <v>0</v>
          </cell>
          <cell r="AA22">
            <v>0</v>
          </cell>
          <cell r="AD22" t="str">
            <v/>
          </cell>
          <cell r="AE22" t="str">
            <v/>
          </cell>
          <cell r="AF22" t="str">
            <v/>
          </cell>
          <cell r="AG22" t="str">
            <v/>
          </cell>
          <cell r="AI22" t="str">
            <v/>
          </cell>
          <cell r="AJ22" t="str">
            <v/>
          </cell>
          <cell r="AL22" t="str">
            <v/>
          </cell>
          <cell r="AM22" t="str">
            <v/>
          </cell>
          <cell r="AO22" t="str">
            <v/>
          </cell>
          <cell r="AP22" t="str">
            <v/>
          </cell>
          <cell r="AQ22" t="str">
            <v/>
          </cell>
          <cell r="AR22" t="str">
            <v/>
          </cell>
          <cell r="AS22">
            <v>0</v>
          </cell>
          <cell r="AT22" t="str">
            <v/>
          </cell>
          <cell r="AU22" t="str">
            <v/>
          </cell>
        </row>
        <row r="23">
          <cell r="O23" t="str">
            <v>2019Ago</v>
          </cell>
          <cell r="Q23">
            <v>0</v>
          </cell>
          <cell r="T23">
            <v>0</v>
          </cell>
          <cell r="V23">
            <v>0</v>
          </cell>
          <cell r="X23">
            <v>0</v>
          </cell>
          <cell r="Z23">
            <v>0</v>
          </cell>
          <cell r="AA23">
            <v>0</v>
          </cell>
          <cell r="AD23" t="str">
            <v/>
          </cell>
          <cell r="AE23" t="str">
            <v/>
          </cell>
          <cell r="AF23" t="str">
            <v/>
          </cell>
          <cell r="AG23" t="str">
            <v/>
          </cell>
          <cell r="AI23" t="str">
            <v/>
          </cell>
          <cell r="AJ23" t="str">
            <v/>
          </cell>
          <cell r="AL23" t="str">
            <v/>
          </cell>
          <cell r="AM23" t="str">
            <v/>
          </cell>
          <cell r="AO23" t="str">
            <v/>
          </cell>
          <cell r="AP23" t="str">
            <v/>
          </cell>
          <cell r="AQ23" t="str">
            <v/>
          </cell>
          <cell r="AR23" t="str">
            <v/>
          </cell>
          <cell r="AS23">
            <v>0</v>
          </cell>
          <cell r="AT23" t="str">
            <v/>
          </cell>
          <cell r="AU23" t="str">
            <v/>
          </cell>
        </row>
        <row r="24">
          <cell r="O24" t="str">
            <v>2019Sep</v>
          </cell>
          <cell r="Q24">
            <v>0</v>
          </cell>
          <cell r="T24">
            <v>0</v>
          </cell>
          <cell r="V24">
            <v>0</v>
          </cell>
          <cell r="X24">
            <v>0</v>
          </cell>
          <cell r="Z24">
            <v>0</v>
          </cell>
          <cell r="AA24">
            <v>0</v>
          </cell>
          <cell r="AD24" t="str">
            <v/>
          </cell>
          <cell r="AE24" t="str">
            <v/>
          </cell>
          <cell r="AF24" t="str">
            <v/>
          </cell>
          <cell r="AG24" t="str">
            <v/>
          </cell>
          <cell r="AI24" t="str">
            <v/>
          </cell>
          <cell r="AJ24" t="str">
            <v/>
          </cell>
          <cell r="AL24" t="str">
            <v/>
          </cell>
          <cell r="AM24" t="str">
            <v/>
          </cell>
          <cell r="AO24" t="str">
            <v/>
          </cell>
          <cell r="AP24" t="str">
            <v/>
          </cell>
          <cell r="AQ24" t="str">
            <v/>
          </cell>
          <cell r="AR24" t="str">
            <v/>
          </cell>
          <cell r="AS24">
            <v>0</v>
          </cell>
          <cell r="AT24" t="str">
            <v/>
          </cell>
          <cell r="AU24" t="str">
            <v/>
          </cell>
        </row>
        <row r="25">
          <cell r="O25" t="str">
            <v>2019Oct</v>
          </cell>
          <cell r="Q25">
            <v>0</v>
          </cell>
          <cell r="T25">
            <v>0</v>
          </cell>
          <cell r="V25">
            <v>0</v>
          </cell>
          <cell r="X25">
            <v>0</v>
          </cell>
          <cell r="Z25">
            <v>0</v>
          </cell>
          <cell r="AA25">
            <v>0</v>
          </cell>
          <cell r="AD25" t="str">
            <v/>
          </cell>
          <cell r="AE25" t="str">
            <v/>
          </cell>
          <cell r="AF25" t="str">
            <v/>
          </cell>
          <cell r="AG25" t="str">
            <v/>
          </cell>
          <cell r="AI25" t="str">
            <v/>
          </cell>
          <cell r="AJ25" t="str">
            <v/>
          </cell>
          <cell r="AL25" t="str">
            <v/>
          </cell>
          <cell r="AM25" t="str">
            <v/>
          </cell>
          <cell r="AO25" t="str">
            <v/>
          </cell>
          <cell r="AP25" t="str">
            <v/>
          </cell>
          <cell r="AQ25" t="str">
            <v/>
          </cell>
          <cell r="AR25" t="str">
            <v/>
          </cell>
          <cell r="AS25">
            <v>0</v>
          </cell>
          <cell r="AT25" t="str">
            <v/>
          </cell>
          <cell r="AU25" t="str">
            <v/>
          </cell>
        </row>
        <row r="26">
          <cell r="O26" t="str">
            <v>2019Nov</v>
          </cell>
          <cell r="Q26">
            <v>0</v>
          </cell>
          <cell r="T26">
            <v>0</v>
          </cell>
          <cell r="V26">
            <v>0</v>
          </cell>
          <cell r="X26">
            <v>0</v>
          </cell>
          <cell r="Z26">
            <v>0</v>
          </cell>
          <cell r="AA26">
            <v>0</v>
          </cell>
          <cell r="AD26" t="str">
            <v/>
          </cell>
          <cell r="AE26" t="str">
            <v/>
          </cell>
          <cell r="AF26" t="str">
            <v/>
          </cell>
          <cell r="AG26" t="str">
            <v/>
          </cell>
          <cell r="AI26" t="str">
            <v/>
          </cell>
          <cell r="AJ26" t="str">
            <v/>
          </cell>
          <cell r="AL26" t="str">
            <v/>
          </cell>
          <cell r="AM26" t="str">
            <v/>
          </cell>
          <cell r="AO26" t="str">
            <v/>
          </cell>
          <cell r="AP26" t="str">
            <v/>
          </cell>
          <cell r="AQ26" t="str">
            <v/>
          </cell>
          <cell r="AR26" t="str">
            <v/>
          </cell>
          <cell r="AS26">
            <v>0</v>
          </cell>
          <cell r="AT26" t="str">
            <v/>
          </cell>
          <cell r="AU26" t="str">
            <v/>
          </cell>
        </row>
        <row r="27">
          <cell r="O27" t="str">
            <v>2019Dic</v>
          </cell>
          <cell r="Q27">
            <v>0</v>
          </cell>
          <cell r="T27">
            <v>0</v>
          </cell>
          <cell r="V27">
            <v>0</v>
          </cell>
          <cell r="X27">
            <v>0</v>
          </cell>
          <cell r="Z27">
            <v>0</v>
          </cell>
          <cell r="AA27">
            <v>0</v>
          </cell>
          <cell r="AD27" t="str">
            <v/>
          </cell>
          <cell r="AE27" t="str">
            <v/>
          </cell>
          <cell r="AF27" t="str">
            <v/>
          </cell>
          <cell r="AG27" t="str">
            <v/>
          </cell>
          <cell r="AI27" t="str">
            <v/>
          </cell>
          <cell r="AJ27" t="str">
            <v/>
          </cell>
          <cell r="AL27" t="str">
            <v/>
          </cell>
          <cell r="AM27" t="str">
            <v/>
          </cell>
          <cell r="AO27" t="str">
            <v/>
          </cell>
          <cell r="AP27" t="str">
            <v/>
          </cell>
          <cell r="AQ27" t="str">
            <v/>
          </cell>
          <cell r="AR27" t="str">
            <v/>
          </cell>
          <cell r="AS27">
            <v>0</v>
          </cell>
          <cell r="AT27" t="str">
            <v/>
          </cell>
          <cell r="AU27" t="str">
            <v/>
          </cell>
        </row>
        <row r="28">
          <cell r="P28">
            <v>0</v>
          </cell>
          <cell r="S28">
            <v>0</v>
          </cell>
          <cell r="U28">
            <v>0</v>
          </cell>
          <cell r="W28">
            <v>0</v>
          </cell>
          <cell r="Z28">
            <v>0</v>
          </cell>
          <cell r="AA28">
            <v>0</v>
          </cell>
          <cell r="AC28">
            <v>0</v>
          </cell>
          <cell r="AH28">
            <v>0</v>
          </cell>
          <cell r="AK28">
            <v>0</v>
          </cell>
          <cell r="AN28">
            <v>0</v>
          </cell>
          <cell r="AS28">
            <v>0</v>
          </cell>
        </row>
        <row r="29">
          <cell r="O29" t="str">
            <v>2020Ene</v>
          </cell>
          <cell r="Q29">
            <v>0</v>
          </cell>
          <cell r="T29">
            <v>0</v>
          </cell>
          <cell r="V29">
            <v>0</v>
          </cell>
          <cell r="X29">
            <v>0</v>
          </cell>
          <cell r="Z29">
            <v>0</v>
          </cell>
          <cell r="AA29">
            <v>0</v>
          </cell>
          <cell r="AD29">
            <v>0</v>
          </cell>
          <cell r="AE29" t="str">
            <v/>
          </cell>
          <cell r="AF29">
            <v>0</v>
          </cell>
          <cell r="AG29" t="str">
            <v/>
          </cell>
          <cell r="AI29">
            <v>0</v>
          </cell>
          <cell r="AJ29" t="str">
            <v/>
          </cell>
          <cell r="AL29">
            <v>0</v>
          </cell>
          <cell r="AM29" t="str">
            <v/>
          </cell>
          <cell r="AO29">
            <v>0</v>
          </cell>
          <cell r="AP29" t="str">
            <v/>
          </cell>
          <cell r="AQ29">
            <v>0</v>
          </cell>
          <cell r="AR29" t="str">
            <v/>
          </cell>
          <cell r="AS29">
            <v>0</v>
          </cell>
          <cell r="AT29">
            <v>0</v>
          </cell>
          <cell r="AU29" t="str">
            <v/>
          </cell>
        </row>
        <row r="30">
          <cell r="O30" t="str">
            <v>2020Feb</v>
          </cell>
          <cell r="Q30">
            <v>0</v>
          </cell>
          <cell r="T30">
            <v>0</v>
          </cell>
          <cell r="V30">
            <v>0</v>
          </cell>
          <cell r="X30">
            <v>0</v>
          </cell>
          <cell r="Z30">
            <v>0</v>
          </cell>
          <cell r="AA30">
            <v>0</v>
          </cell>
          <cell r="AD30" t="str">
            <v/>
          </cell>
          <cell r="AE30" t="str">
            <v/>
          </cell>
          <cell r="AF30" t="str">
            <v/>
          </cell>
          <cell r="AG30" t="str">
            <v/>
          </cell>
          <cell r="AI30" t="str">
            <v/>
          </cell>
          <cell r="AJ30" t="str">
            <v/>
          </cell>
          <cell r="AL30" t="str">
            <v/>
          </cell>
          <cell r="AM30" t="str">
            <v/>
          </cell>
          <cell r="AO30" t="str">
            <v/>
          </cell>
          <cell r="AP30" t="str">
            <v/>
          </cell>
          <cell r="AQ30" t="str">
            <v/>
          </cell>
          <cell r="AR30" t="str">
            <v/>
          </cell>
          <cell r="AS30">
            <v>0</v>
          </cell>
          <cell r="AT30" t="str">
            <v/>
          </cell>
          <cell r="AU30" t="str">
            <v/>
          </cell>
        </row>
        <row r="31">
          <cell r="O31" t="str">
            <v>2020Mar</v>
          </cell>
          <cell r="Q31">
            <v>0</v>
          </cell>
          <cell r="T31">
            <v>0</v>
          </cell>
          <cell r="V31">
            <v>0</v>
          </cell>
          <cell r="X31">
            <v>0</v>
          </cell>
          <cell r="Z31">
            <v>0</v>
          </cell>
          <cell r="AA31">
            <v>0</v>
          </cell>
          <cell r="AD31" t="str">
            <v/>
          </cell>
          <cell r="AE31" t="str">
            <v/>
          </cell>
          <cell r="AF31" t="str">
            <v/>
          </cell>
          <cell r="AG31" t="str">
            <v/>
          </cell>
          <cell r="AI31" t="str">
            <v/>
          </cell>
          <cell r="AJ31" t="str">
            <v/>
          </cell>
          <cell r="AL31" t="str">
            <v/>
          </cell>
          <cell r="AM31" t="str">
            <v/>
          </cell>
          <cell r="AO31" t="str">
            <v/>
          </cell>
          <cell r="AP31" t="str">
            <v/>
          </cell>
          <cell r="AQ31" t="str">
            <v/>
          </cell>
          <cell r="AR31" t="str">
            <v/>
          </cell>
          <cell r="AS31">
            <v>0</v>
          </cell>
          <cell r="AT31" t="str">
            <v/>
          </cell>
          <cell r="AU31" t="str">
            <v/>
          </cell>
        </row>
        <row r="32">
          <cell r="O32" t="str">
            <v>2020Abr</v>
          </cell>
          <cell r="Q32">
            <v>0</v>
          </cell>
          <cell r="T32">
            <v>0</v>
          </cell>
          <cell r="V32">
            <v>0</v>
          </cell>
          <cell r="X32">
            <v>0</v>
          </cell>
          <cell r="Z32">
            <v>0</v>
          </cell>
          <cell r="AA32">
            <v>0</v>
          </cell>
          <cell r="AD32" t="str">
            <v/>
          </cell>
          <cell r="AE32" t="str">
            <v/>
          </cell>
          <cell r="AF32" t="str">
            <v/>
          </cell>
          <cell r="AG32" t="str">
            <v/>
          </cell>
          <cell r="AI32" t="str">
            <v/>
          </cell>
          <cell r="AJ32" t="str">
            <v/>
          </cell>
          <cell r="AL32" t="str">
            <v/>
          </cell>
          <cell r="AM32" t="str">
            <v/>
          </cell>
          <cell r="AO32" t="str">
            <v/>
          </cell>
          <cell r="AP32" t="str">
            <v/>
          </cell>
          <cell r="AQ32" t="str">
            <v/>
          </cell>
          <cell r="AR32" t="str">
            <v/>
          </cell>
          <cell r="AS32">
            <v>0</v>
          </cell>
          <cell r="AT32" t="str">
            <v/>
          </cell>
          <cell r="AU32" t="str">
            <v/>
          </cell>
        </row>
        <row r="33">
          <cell r="O33" t="str">
            <v>2020May</v>
          </cell>
          <cell r="Q33">
            <v>0</v>
          </cell>
          <cell r="T33">
            <v>0</v>
          </cell>
          <cell r="V33">
            <v>0</v>
          </cell>
          <cell r="X33">
            <v>0</v>
          </cell>
          <cell r="Z33">
            <v>0</v>
          </cell>
          <cell r="AA33">
            <v>0</v>
          </cell>
          <cell r="AD33" t="str">
            <v/>
          </cell>
          <cell r="AE33" t="str">
            <v/>
          </cell>
          <cell r="AF33" t="str">
            <v/>
          </cell>
          <cell r="AG33" t="str">
            <v/>
          </cell>
          <cell r="AI33" t="str">
            <v/>
          </cell>
          <cell r="AJ33" t="str">
            <v/>
          </cell>
          <cell r="AL33" t="str">
            <v/>
          </cell>
          <cell r="AM33" t="str">
            <v/>
          </cell>
          <cell r="AO33" t="str">
            <v/>
          </cell>
          <cell r="AP33" t="str">
            <v/>
          </cell>
          <cell r="AQ33" t="str">
            <v/>
          </cell>
          <cell r="AR33" t="str">
            <v/>
          </cell>
          <cell r="AS33">
            <v>0</v>
          </cell>
          <cell r="AT33" t="str">
            <v/>
          </cell>
          <cell r="AU33" t="str">
            <v/>
          </cell>
        </row>
        <row r="34">
          <cell r="O34" t="str">
            <v>2020Jun</v>
          </cell>
          <cell r="Q34">
            <v>0</v>
          </cell>
          <cell r="T34">
            <v>0</v>
          </cell>
          <cell r="V34">
            <v>0</v>
          </cell>
          <cell r="X34">
            <v>0</v>
          </cell>
          <cell r="Z34">
            <v>0</v>
          </cell>
          <cell r="AA34">
            <v>0</v>
          </cell>
          <cell r="AD34" t="str">
            <v/>
          </cell>
          <cell r="AE34" t="str">
            <v/>
          </cell>
          <cell r="AF34" t="str">
            <v/>
          </cell>
          <cell r="AG34" t="str">
            <v/>
          </cell>
          <cell r="AI34" t="str">
            <v/>
          </cell>
          <cell r="AJ34" t="str">
            <v/>
          </cell>
          <cell r="AL34" t="str">
            <v/>
          </cell>
          <cell r="AM34" t="str">
            <v/>
          </cell>
          <cell r="AO34" t="str">
            <v/>
          </cell>
          <cell r="AP34" t="str">
            <v/>
          </cell>
          <cell r="AQ34" t="str">
            <v/>
          </cell>
          <cell r="AR34" t="str">
            <v/>
          </cell>
          <cell r="AS34">
            <v>0</v>
          </cell>
          <cell r="AT34" t="str">
            <v/>
          </cell>
          <cell r="AU34" t="str">
            <v/>
          </cell>
        </row>
        <row r="35">
          <cell r="O35" t="str">
            <v>2020Jul</v>
          </cell>
          <cell r="Q35">
            <v>0</v>
          </cell>
          <cell r="T35">
            <v>0</v>
          </cell>
          <cell r="V35">
            <v>0</v>
          </cell>
          <cell r="X35">
            <v>0</v>
          </cell>
          <cell r="Z35">
            <v>0</v>
          </cell>
          <cell r="AA35">
            <v>0</v>
          </cell>
          <cell r="AD35" t="str">
            <v/>
          </cell>
          <cell r="AE35" t="str">
            <v/>
          </cell>
          <cell r="AF35" t="str">
            <v/>
          </cell>
          <cell r="AG35" t="str">
            <v/>
          </cell>
          <cell r="AI35" t="str">
            <v/>
          </cell>
          <cell r="AJ35" t="str">
            <v/>
          </cell>
          <cell r="AL35" t="str">
            <v/>
          </cell>
          <cell r="AM35" t="str">
            <v/>
          </cell>
          <cell r="AO35" t="str">
            <v/>
          </cell>
          <cell r="AP35" t="str">
            <v/>
          </cell>
          <cell r="AQ35" t="str">
            <v/>
          </cell>
          <cell r="AR35" t="str">
            <v/>
          </cell>
          <cell r="AS35">
            <v>0</v>
          </cell>
          <cell r="AT35" t="str">
            <v/>
          </cell>
          <cell r="AU35" t="str">
            <v/>
          </cell>
        </row>
        <row r="36">
          <cell r="O36" t="str">
            <v>2020Ago</v>
          </cell>
          <cell r="Q36">
            <v>0</v>
          </cell>
          <cell r="T36">
            <v>0</v>
          </cell>
          <cell r="V36">
            <v>0</v>
          </cell>
          <cell r="X36">
            <v>0</v>
          </cell>
          <cell r="Z36">
            <v>0</v>
          </cell>
          <cell r="AA36">
            <v>0</v>
          </cell>
          <cell r="AD36" t="str">
            <v/>
          </cell>
          <cell r="AE36" t="str">
            <v/>
          </cell>
          <cell r="AF36" t="str">
            <v/>
          </cell>
          <cell r="AG36" t="str">
            <v/>
          </cell>
          <cell r="AI36" t="str">
            <v/>
          </cell>
          <cell r="AJ36" t="str">
            <v/>
          </cell>
          <cell r="AL36" t="str">
            <v/>
          </cell>
          <cell r="AM36" t="str">
            <v/>
          </cell>
          <cell r="AO36" t="str">
            <v/>
          </cell>
          <cell r="AP36" t="str">
            <v/>
          </cell>
          <cell r="AQ36" t="str">
            <v/>
          </cell>
          <cell r="AR36" t="str">
            <v/>
          </cell>
          <cell r="AS36">
            <v>0</v>
          </cell>
          <cell r="AT36" t="str">
            <v/>
          </cell>
          <cell r="AU36" t="str">
            <v/>
          </cell>
        </row>
        <row r="37">
          <cell r="O37" t="str">
            <v>2020Sep</v>
          </cell>
          <cell r="Q37">
            <v>0</v>
          </cell>
          <cell r="T37">
            <v>0</v>
          </cell>
          <cell r="V37">
            <v>0</v>
          </cell>
          <cell r="X37">
            <v>0</v>
          </cell>
          <cell r="Z37">
            <v>0</v>
          </cell>
          <cell r="AA37">
            <v>0</v>
          </cell>
          <cell r="AD37" t="str">
            <v/>
          </cell>
          <cell r="AE37" t="str">
            <v/>
          </cell>
          <cell r="AF37" t="str">
            <v/>
          </cell>
          <cell r="AG37" t="str">
            <v/>
          </cell>
          <cell r="AI37" t="str">
            <v/>
          </cell>
          <cell r="AJ37" t="str">
            <v/>
          </cell>
          <cell r="AL37" t="str">
            <v/>
          </cell>
          <cell r="AM37" t="str">
            <v/>
          </cell>
          <cell r="AO37" t="str">
            <v/>
          </cell>
          <cell r="AP37" t="str">
            <v/>
          </cell>
          <cell r="AQ37" t="str">
            <v/>
          </cell>
          <cell r="AR37" t="str">
            <v/>
          </cell>
          <cell r="AS37">
            <v>0</v>
          </cell>
          <cell r="AT37" t="str">
            <v/>
          </cell>
          <cell r="AU37" t="str">
            <v/>
          </cell>
        </row>
        <row r="38">
          <cell r="O38" t="str">
            <v>2020Oct</v>
          </cell>
          <cell r="Q38">
            <v>0</v>
          </cell>
          <cell r="T38">
            <v>0</v>
          </cell>
          <cell r="V38">
            <v>0</v>
          </cell>
          <cell r="X38">
            <v>0</v>
          </cell>
          <cell r="Z38">
            <v>0</v>
          </cell>
          <cell r="AA38">
            <v>0</v>
          </cell>
          <cell r="AD38" t="str">
            <v/>
          </cell>
          <cell r="AE38" t="str">
            <v/>
          </cell>
          <cell r="AF38" t="str">
            <v/>
          </cell>
          <cell r="AG38" t="str">
            <v/>
          </cell>
          <cell r="AI38" t="str">
            <v/>
          </cell>
          <cell r="AJ38" t="str">
            <v/>
          </cell>
          <cell r="AL38" t="str">
            <v/>
          </cell>
          <cell r="AM38" t="str">
            <v/>
          </cell>
          <cell r="AO38" t="str">
            <v/>
          </cell>
          <cell r="AP38" t="str">
            <v/>
          </cell>
          <cell r="AQ38" t="str">
            <v/>
          </cell>
          <cell r="AR38" t="str">
            <v/>
          </cell>
          <cell r="AS38">
            <v>0</v>
          </cell>
          <cell r="AT38" t="str">
            <v/>
          </cell>
          <cell r="AU38" t="str">
            <v/>
          </cell>
        </row>
        <row r="39">
          <cell r="O39" t="str">
            <v>2020Nov</v>
          </cell>
          <cell r="Q39">
            <v>0</v>
          </cell>
          <cell r="T39">
            <v>0</v>
          </cell>
          <cell r="V39">
            <v>0</v>
          </cell>
          <cell r="X39">
            <v>0</v>
          </cell>
          <cell r="Z39">
            <v>0</v>
          </cell>
          <cell r="AA39">
            <v>0</v>
          </cell>
          <cell r="AD39" t="str">
            <v/>
          </cell>
          <cell r="AE39" t="str">
            <v/>
          </cell>
          <cell r="AF39" t="str">
            <v/>
          </cell>
          <cell r="AG39" t="str">
            <v/>
          </cell>
          <cell r="AI39" t="str">
            <v/>
          </cell>
          <cell r="AJ39" t="str">
            <v/>
          </cell>
          <cell r="AL39" t="str">
            <v/>
          </cell>
          <cell r="AM39" t="str">
            <v/>
          </cell>
          <cell r="AO39" t="str">
            <v/>
          </cell>
          <cell r="AP39" t="str">
            <v/>
          </cell>
          <cell r="AQ39" t="str">
            <v/>
          </cell>
          <cell r="AR39" t="str">
            <v/>
          </cell>
          <cell r="AS39">
            <v>0</v>
          </cell>
          <cell r="AT39" t="str">
            <v/>
          </cell>
          <cell r="AU39" t="str">
            <v/>
          </cell>
        </row>
        <row r="40">
          <cell r="O40" t="str">
            <v>2020Dic</v>
          </cell>
          <cell r="Q40">
            <v>0</v>
          </cell>
          <cell r="T40">
            <v>0</v>
          </cell>
          <cell r="V40">
            <v>0</v>
          </cell>
          <cell r="X40">
            <v>0</v>
          </cell>
          <cell r="Z40">
            <v>0</v>
          </cell>
          <cell r="AA40">
            <v>0</v>
          </cell>
          <cell r="AD40" t="str">
            <v/>
          </cell>
          <cell r="AE40" t="str">
            <v/>
          </cell>
          <cell r="AF40" t="str">
            <v/>
          </cell>
          <cell r="AG40" t="str">
            <v/>
          </cell>
          <cell r="AI40" t="str">
            <v/>
          </cell>
          <cell r="AJ40" t="str">
            <v/>
          </cell>
          <cell r="AL40" t="str">
            <v/>
          </cell>
          <cell r="AM40" t="str">
            <v/>
          </cell>
          <cell r="AO40" t="str">
            <v/>
          </cell>
          <cell r="AP40" t="str">
            <v/>
          </cell>
          <cell r="AQ40" t="str">
            <v/>
          </cell>
          <cell r="AR40" t="str">
            <v/>
          </cell>
          <cell r="AS40">
            <v>0</v>
          </cell>
          <cell r="AT40" t="str">
            <v/>
          </cell>
          <cell r="AU40" t="str">
            <v/>
          </cell>
        </row>
        <row r="41">
          <cell r="P41">
            <v>0</v>
          </cell>
          <cell r="S41">
            <v>0</v>
          </cell>
          <cell r="U41">
            <v>0</v>
          </cell>
          <cell r="W41">
            <v>0</v>
          </cell>
          <cell r="Z41">
            <v>0</v>
          </cell>
          <cell r="AA41">
            <v>0</v>
          </cell>
          <cell r="AC41">
            <v>0</v>
          </cell>
          <cell r="AH41">
            <v>0</v>
          </cell>
          <cell r="AK41">
            <v>0</v>
          </cell>
          <cell r="AN41">
            <v>0</v>
          </cell>
          <cell r="AS41">
            <v>0</v>
          </cell>
        </row>
        <row r="42">
          <cell r="O42" t="str">
            <v>2021Ene</v>
          </cell>
          <cell r="Q42">
            <v>0</v>
          </cell>
          <cell r="T42">
            <v>0</v>
          </cell>
          <cell r="V42">
            <v>0</v>
          </cell>
          <cell r="X42">
            <v>0</v>
          </cell>
          <cell r="Z42">
            <v>0</v>
          </cell>
          <cell r="AA42">
            <v>0</v>
          </cell>
          <cell r="AD42">
            <v>0</v>
          </cell>
          <cell r="AE42" t="str">
            <v/>
          </cell>
          <cell r="AF42">
            <v>0</v>
          </cell>
          <cell r="AG42" t="str">
            <v/>
          </cell>
          <cell r="AI42">
            <v>0</v>
          </cell>
          <cell r="AJ42" t="str">
            <v/>
          </cell>
          <cell r="AL42">
            <v>0</v>
          </cell>
          <cell r="AM42" t="str">
            <v/>
          </cell>
          <cell r="AO42">
            <v>0</v>
          </cell>
          <cell r="AP42" t="str">
            <v/>
          </cell>
          <cell r="AQ42">
            <v>0</v>
          </cell>
          <cell r="AR42" t="str">
            <v/>
          </cell>
          <cell r="AS42">
            <v>0</v>
          </cell>
          <cell r="AT42">
            <v>0</v>
          </cell>
          <cell r="AU42" t="str">
            <v/>
          </cell>
        </row>
        <row r="43">
          <cell r="O43" t="str">
            <v>2021Feb</v>
          </cell>
          <cell r="Q43">
            <v>0</v>
          </cell>
          <cell r="T43">
            <v>0</v>
          </cell>
          <cell r="V43">
            <v>0</v>
          </cell>
          <cell r="X43">
            <v>0</v>
          </cell>
          <cell r="Z43">
            <v>0</v>
          </cell>
          <cell r="AA43">
            <v>0</v>
          </cell>
          <cell r="AD43" t="str">
            <v/>
          </cell>
          <cell r="AE43" t="str">
            <v/>
          </cell>
          <cell r="AF43" t="str">
            <v/>
          </cell>
          <cell r="AG43" t="str">
            <v/>
          </cell>
          <cell r="AI43" t="str">
            <v/>
          </cell>
          <cell r="AJ43" t="str">
            <v/>
          </cell>
          <cell r="AL43" t="str">
            <v/>
          </cell>
          <cell r="AM43" t="str">
            <v/>
          </cell>
          <cell r="AO43" t="str">
            <v/>
          </cell>
          <cell r="AP43" t="str">
            <v/>
          </cell>
          <cell r="AQ43" t="str">
            <v/>
          </cell>
          <cell r="AR43" t="str">
            <v/>
          </cell>
          <cell r="AS43">
            <v>0</v>
          </cell>
          <cell r="AT43" t="str">
            <v/>
          </cell>
          <cell r="AU43" t="str">
            <v/>
          </cell>
        </row>
        <row r="44">
          <cell r="O44" t="str">
            <v>2021Mar</v>
          </cell>
          <cell r="Q44">
            <v>0</v>
          </cell>
          <cell r="T44">
            <v>0</v>
          </cell>
          <cell r="V44">
            <v>0</v>
          </cell>
          <cell r="X44">
            <v>0</v>
          </cell>
          <cell r="Z44">
            <v>0</v>
          </cell>
          <cell r="AA44">
            <v>0</v>
          </cell>
          <cell r="AD44" t="str">
            <v/>
          </cell>
          <cell r="AE44" t="str">
            <v/>
          </cell>
          <cell r="AF44" t="str">
            <v/>
          </cell>
          <cell r="AG44" t="str">
            <v/>
          </cell>
          <cell r="AI44" t="str">
            <v/>
          </cell>
          <cell r="AJ44" t="str">
            <v/>
          </cell>
          <cell r="AL44" t="str">
            <v/>
          </cell>
          <cell r="AM44" t="str">
            <v/>
          </cell>
          <cell r="AO44" t="str">
            <v/>
          </cell>
          <cell r="AP44" t="str">
            <v/>
          </cell>
          <cell r="AQ44" t="str">
            <v/>
          </cell>
          <cell r="AR44" t="str">
            <v/>
          </cell>
          <cell r="AS44">
            <v>0</v>
          </cell>
          <cell r="AT44" t="str">
            <v/>
          </cell>
          <cell r="AU44" t="str">
            <v/>
          </cell>
        </row>
        <row r="45">
          <cell r="O45" t="str">
            <v>2021Abr</v>
          </cell>
          <cell r="Q45">
            <v>0</v>
          </cell>
          <cell r="T45">
            <v>0</v>
          </cell>
          <cell r="V45">
            <v>0</v>
          </cell>
          <cell r="X45">
            <v>0</v>
          </cell>
          <cell r="Z45">
            <v>0</v>
          </cell>
          <cell r="AA45">
            <v>0</v>
          </cell>
          <cell r="AD45" t="str">
            <v/>
          </cell>
          <cell r="AE45" t="str">
            <v/>
          </cell>
          <cell r="AF45" t="str">
            <v/>
          </cell>
          <cell r="AG45" t="str">
            <v/>
          </cell>
          <cell r="AI45" t="str">
            <v/>
          </cell>
          <cell r="AJ45" t="str">
            <v/>
          </cell>
          <cell r="AL45" t="str">
            <v/>
          </cell>
          <cell r="AM45" t="str">
            <v/>
          </cell>
          <cell r="AO45" t="str">
            <v/>
          </cell>
          <cell r="AP45" t="str">
            <v/>
          </cell>
          <cell r="AQ45" t="str">
            <v/>
          </cell>
          <cell r="AR45" t="str">
            <v/>
          </cell>
          <cell r="AS45">
            <v>0</v>
          </cell>
          <cell r="AT45" t="str">
            <v/>
          </cell>
          <cell r="AU45" t="str">
            <v/>
          </cell>
        </row>
        <row r="46">
          <cell r="O46" t="str">
            <v>2021May</v>
          </cell>
          <cell r="Q46">
            <v>0</v>
          </cell>
          <cell r="T46">
            <v>0</v>
          </cell>
          <cell r="V46">
            <v>0</v>
          </cell>
          <cell r="X46">
            <v>0</v>
          </cell>
          <cell r="Z46">
            <v>0</v>
          </cell>
          <cell r="AA46">
            <v>0</v>
          </cell>
          <cell r="AD46" t="str">
            <v/>
          </cell>
          <cell r="AE46" t="str">
            <v/>
          </cell>
          <cell r="AF46" t="str">
            <v/>
          </cell>
          <cell r="AG46" t="str">
            <v/>
          </cell>
          <cell r="AI46" t="str">
            <v/>
          </cell>
          <cell r="AJ46" t="str">
            <v/>
          </cell>
          <cell r="AL46" t="str">
            <v/>
          </cell>
          <cell r="AM46" t="str">
            <v/>
          </cell>
          <cell r="AO46" t="str">
            <v/>
          </cell>
          <cell r="AP46" t="str">
            <v/>
          </cell>
          <cell r="AQ46" t="str">
            <v/>
          </cell>
          <cell r="AR46" t="str">
            <v/>
          </cell>
          <cell r="AS46">
            <v>0</v>
          </cell>
          <cell r="AT46" t="str">
            <v/>
          </cell>
          <cell r="AU46" t="str">
            <v/>
          </cell>
        </row>
        <row r="47">
          <cell r="O47" t="str">
            <v>2021Jun</v>
          </cell>
          <cell r="Q47">
            <v>0</v>
          </cell>
          <cell r="T47">
            <v>0</v>
          </cell>
          <cell r="V47">
            <v>0</v>
          </cell>
          <cell r="X47">
            <v>0</v>
          </cell>
          <cell r="Z47">
            <v>0</v>
          </cell>
          <cell r="AA47">
            <v>0</v>
          </cell>
          <cell r="AD47" t="str">
            <v/>
          </cell>
          <cell r="AE47" t="str">
            <v/>
          </cell>
          <cell r="AF47" t="str">
            <v/>
          </cell>
          <cell r="AG47" t="str">
            <v/>
          </cell>
          <cell r="AI47" t="str">
            <v/>
          </cell>
          <cell r="AJ47" t="str">
            <v/>
          </cell>
          <cell r="AL47" t="str">
            <v/>
          </cell>
          <cell r="AM47" t="str">
            <v/>
          </cell>
          <cell r="AO47" t="str">
            <v/>
          </cell>
          <cell r="AP47" t="str">
            <v/>
          </cell>
          <cell r="AQ47" t="str">
            <v/>
          </cell>
          <cell r="AR47" t="str">
            <v/>
          </cell>
          <cell r="AS47">
            <v>0</v>
          </cell>
          <cell r="AT47" t="str">
            <v/>
          </cell>
          <cell r="AU47" t="str">
            <v/>
          </cell>
        </row>
        <row r="48">
          <cell r="O48" t="str">
            <v>2021Jul</v>
          </cell>
          <cell r="Q48">
            <v>0</v>
          </cell>
          <cell r="T48">
            <v>0</v>
          </cell>
          <cell r="V48">
            <v>0</v>
          </cell>
          <cell r="X48">
            <v>0</v>
          </cell>
          <cell r="Z48">
            <v>0</v>
          </cell>
          <cell r="AA48">
            <v>0</v>
          </cell>
          <cell r="AD48" t="str">
            <v/>
          </cell>
          <cell r="AE48" t="str">
            <v/>
          </cell>
          <cell r="AF48" t="str">
            <v/>
          </cell>
          <cell r="AG48" t="str">
            <v/>
          </cell>
          <cell r="AI48" t="str">
            <v/>
          </cell>
          <cell r="AJ48" t="str">
            <v/>
          </cell>
          <cell r="AL48" t="str">
            <v/>
          </cell>
          <cell r="AM48" t="str">
            <v/>
          </cell>
          <cell r="AO48" t="str">
            <v/>
          </cell>
          <cell r="AP48" t="str">
            <v/>
          </cell>
          <cell r="AQ48" t="str">
            <v/>
          </cell>
          <cell r="AR48" t="str">
            <v/>
          </cell>
          <cell r="AS48">
            <v>0</v>
          </cell>
          <cell r="AT48" t="str">
            <v/>
          </cell>
          <cell r="AU48" t="str">
            <v/>
          </cell>
        </row>
        <row r="49">
          <cell r="O49" t="str">
            <v>2021Ago</v>
          </cell>
          <cell r="Q49">
            <v>0</v>
          </cell>
          <cell r="T49">
            <v>0</v>
          </cell>
          <cell r="V49">
            <v>0</v>
          </cell>
          <cell r="X49">
            <v>0</v>
          </cell>
          <cell r="Z49">
            <v>0</v>
          </cell>
          <cell r="AA49">
            <v>0</v>
          </cell>
          <cell r="AD49" t="str">
            <v/>
          </cell>
          <cell r="AE49" t="str">
            <v/>
          </cell>
          <cell r="AF49" t="str">
            <v/>
          </cell>
          <cell r="AG49" t="str">
            <v/>
          </cell>
          <cell r="AI49" t="str">
            <v/>
          </cell>
          <cell r="AJ49" t="str">
            <v/>
          </cell>
          <cell r="AL49" t="str">
            <v/>
          </cell>
          <cell r="AM49" t="str">
            <v/>
          </cell>
          <cell r="AO49" t="str">
            <v/>
          </cell>
          <cell r="AP49" t="str">
            <v/>
          </cell>
          <cell r="AQ49" t="str">
            <v/>
          </cell>
          <cell r="AR49" t="str">
            <v/>
          </cell>
          <cell r="AS49">
            <v>0</v>
          </cell>
          <cell r="AT49" t="str">
            <v/>
          </cell>
          <cell r="AU49" t="str">
            <v/>
          </cell>
        </row>
        <row r="50">
          <cell r="O50" t="str">
            <v>2021Sep</v>
          </cell>
          <cell r="Q50">
            <v>0</v>
          </cell>
          <cell r="T50">
            <v>0</v>
          </cell>
          <cell r="V50">
            <v>0</v>
          </cell>
          <cell r="X50">
            <v>0</v>
          </cell>
          <cell r="Z50">
            <v>0</v>
          </cell>
          <cell r="AA50">
            <v>0</v>
          </cell>
          <cell r="AD50" t="str">
            <v/>
          </cell>
          <cell r="AE50" t="str">
            <v/>
          </cell>
          <cell r="AF50" t="str">
            <v/>
          </cell>
          <cell r="AG50" t="str">
            <v/>
          </cell>
          <cell r="AI50" t="str">
            <v/>
          </cell>
          <cell r="AJ50" t="str">
            <v/>
          </cell>
          <cell r="AL50" t="str">
            <v/>
          </cell>
          <cell r="AM50" t="str">
            <v/>
          </cell>
          <cell r="AO50" t="str">
            <v/>
          </cell>
          <cell r="AP50" t="str">
            <v/>
          </cell>
          <cell r="AQ50" t="str">
            <v/>
          </cell>
          <cell r="AR50" t="str">
            <v/>
          </cell>
          <cell r="AS50">
            <v>0</v>
          </cell>
          <cell r="AT50" t="str">
            <v/>
          </cell>
          <cell r="AU50" t="str">
            <v/>
          </cell>
        </row>
        <row r="51">
          <cell r="O51" t="str">
            <v>2021Oct</v>
          </cell>
          <cell r="Q51">
            <v>0</v>
          </cell>
          <cell r="T51">
            <v>0</v>
          </cell>
          <cell r="V51">
            <v>0</v>
          </cell>
          <cell r="X51">
            <v>0</v>
          </cell>
          <cell r="Z51">
            <v>0</v>
          </cell>
          <cell r="AA51">
            <v>0</v>
          </cell>
          <cell r="AD51" t="str">
            <v/>
          </cell>
          <cell r="AE51" t="str">
            <v/>
          </cell>
          <cell r="AF51" t="str">
            <v/>
          </cell>
          <cell r="AG51" t="str">
            <v/>
          </cell>
          <cell r="AI51" t="str">
            <v/>
          </cell>
          <cell r="AJ51" t="str">
            <v/>
          </cell>
          <cell r="AL51" t="str">
            <v/>
          </cell>
          <cell r="AM51" t="str">
            <v/>
          </cell>
          <cell r="AO51" t="str">
            <v/>
          </cell>
          <cell r="AP51" t="str">
            <v/>
          </cell>
          <cell r="AQ51" t="str">
            <v/>
          </cell>
          <cell r="AR51" t="str">
            <v/>
          </cell>
          <cell r="AS51">
            <v>0</v>
          </cell>
          <cell r="AT51" t="str">
            <v/>
          </cell>
          <cell r="AU51" t="str">
            <v/>
          </cell>
        </row>
        <row r="52">
          <cell r="O52" t="str">
            <v>2021Nov</v>
          </cell>
          <cell r="Q52">
            <v>0</v>
          </cell>
          <cell r="T52">
            <v>0</v>
          </cell>
          <cell r="V52">
            <v>0</v>
          </cell>
          <cell r="X52">
            <v>0</v>
          </cell>
          <cell r="Z52">
            <v>0</v>
          </cell>
          <cell r="AA52">
            <v>0</v>
          </cell>
          <cell r="AD52" t="str">
            <v/>
          </cell>
          <cell r="AE52" t="str">
            <v/>
          </cell>
          <cell r="AF52" t="str">
            <v/>
          </cell>
          <cell r="AG52" t="str">
            <v/>
          </cell>
          <cell r="AI52" t="str">
            <v/>
          </cell>
          <cell r="AJ52" t="str">
            <v/>
          </cell>
          <cell r="AL52" t="str">
            <v/>
          </cell>
          <cell r="AM52" t="str">
            <v/>
          </cell>
          <cell r="AO52" t="str">
            <v/>
          </cell>
          <cell r="AP52" t="str">
            <v/>
          </cell>
          <cell r="AQ52" t="str">
            <v/>
          </cell>
          <cell r="AR52" t="str">
            <v/>
          </cell>
          <cell r="AS52">
            <v>0</v>
          </cell>
          <cell r="AT52" t="str">
            <v/>
          </cell>
          <cell r="AU52" t="str">
            <v/>
          </cell>
        </row>
        <row r="53">
          <cell r="O53" t="str">
            <v>2021Dic</v>
          </cell>
          <cell r="Q53">
            <v>0</v>
          </cell>
          <cell r="T53">
            <v>0</v>
          </cell>
          <cell r="V53">
            <v>0</v>
          </cell>
          <cell r="X53">
            <v>0</v>
          </cell>
          <cell r="Z53">
            <v>0</v>
          </cell>
          <cell r="AA53">
            <v>0</v>
          </cell>
          <cell r="AD53" t="str">
            <v/>
          </cell>
          <cell r="AE53" t="str">
            <v/>
          </cell>
          <cell r="AF53" t="str">
            <v/>
          </cell>
          <cell r="AG53" t="str">
            <v/>
          </cell>
          <cell r="AI53" t="str">
            <v/>
          </cell>
          <cell r="AJ53" t="str">
            <v/>
          </cell>
          <cell r="AL53" t="str">
            <v/>
          </cell>
          <cell r="AM53" t="str">
            <v/>
          </cell>
          <cell r="AO53" t="str">
            <v/>
          </cell>
          <cell r="AP53" t="str">
            <v/>
          </cell>
          <cell r="AQ53" t="str">
            <v/>
          </cell>
          <cell r="AR53" t="str">
            <v/>
          </cell>
          <cell r="AS53">
            <v>0</v>
          </cell>
          <cell r="AT53" t="str">
            <v/>
          </cell>
          <cell r="AU53" t="str">
            <v/>
          </cell>
        </row>
        <row r="54">
          <cell r="P54">
            <v>0</v>
          </cell>
          <cell r="S54">
            <v>0</v>
          </cell>
          <cell r="U54">
            <v>0</v>
          </cell>
          <cell r="W54">
            <v>0</v>
          </cell>
          <cell r="Z54">
            <v>0</v>
          </cell>
          <cell r="AA54">
            <v>0</v>
          </cell>
          <cell r="AC54">
            <v>0</v>
          </cell>
          <cell r="AH54">
            <v>0</v>
          </cell>
          <cell r="AK54">
            <v>0</v>
          </cell>
          <cell r="AN54">
            <v>0</v>
          </cell>
          <cell r="AS54">
            <v>0</v>
          </cell>
        </row>
        <row r="55">
          <cell r="O55" t="str">
            <v>2022Ene</v>
          </cell>
          <cell r="Q55">
            <v>0</v>
          </cell>
          <cell r="T55">
            <v>0</v>
          </cell>
          <cell r="V55">
            <v>0</v>
          </cell>
          <cell r="X55">
            <v>0</v>
          </cell>
          <cell r="Z55">
            <v>0</v>
          </cell>
          <cell r="AA55">
            <v>0</v>
          </cell>
          <cell r="AD55">
            <v>0</v>
          </cell>
          <cell r="AE55" t="str">
            <v/>
          </cell>
          <cell r="AF55">
            <v>0</v>
          </cell>
          <cell r="AG55" t="str">
            <v/>
          </cell>
          <cell r="AI55">
            <v>0</v>
          </cell>
          <cell r="AJ55" t="str">
            <v/>
          </cell>
          <cell r="AL55">
            <v>0</v>
          </cell>
          <cell r="AM55" t="str">
            <v/>
          </cell>
          <cell r="AO55">
            <v>0</v>
          </cell>
          <cell r="AP55" t="str">
            <v/>
          </cell>
          <cell r="AQ55">
            <v>0</v>
          </cell>
          <cell r="AR55" t="str">
            <v/>
          </cell>
          <cell r="AS55">
            <v>0</v>
          </cell>
          <cell r="AT55">
            <v>0</v>
          </cell>
          <cell r="AU55" t="str">
            <v/>
          </cell>
        </row>
        <row r="56">
          <cell r="O56" t="str">
            <v>2022Feb</v>
          </cell>
          <cell r="Q56">
            <v>0</v>
          </cell>
          <cell r="T56">
            <v>0</v>
          </cell>
          <cell r="V56">
            <v>0</v>
          </cell>
          <cell r="X56">
            <v>0</v>
          </cell>
          <cell r="Z56">
            <v>0</v>
          </cell>
          <cell r="AA56">
            <v>0</v>
          </cell>
          <cell r="AD56" t="str">
            <v/>
          </cell>
          <cell r="AE56" t="str">
            <v/>
          </cell>
          <cell r="AF56" t="str">
            <v/>
          </cell>
          <cell r="AG56" t="str">
            <v/>
          </cell>
          <cell r="AI56" t="str">
            <v/>
          </cell>
          <cell r="AJ56" t="str">
            <v/>
          </cell>
          <cell r="AL56" t="str">
            <v/>
          </cell>
          <cell r="AM56" t="str">
            <v/>
          </cell>
          <cell r="AO56" t="str">
            <v/>
          </cell>
          <cell r="AP56" t="str">
            <v/>
          </cell>
          <cell r="AQ56" t="str">
            <v/>
          </cell>
          <cell r="AR56" t="str">
            <v/>
          </cell>
          <cell r="AS56">
            <v>0</v>
          </cell>
          <cell r="AT56" t="str">
            <v/>
          </cell>
          <cell r="AU56" t="str">
            <v/>
          </cell>
        </row>
        <row r="57">
          <cell r="O57" t="str">
            <v>2022Mar</v>
          </cell>
          <cell r="Q57">
            <v>0</v>
          </cell>
          <cell r="T57">
            <v>0</v>
          </cell>
          <cell r="V57">
            <v>0</v>
          </cell>
          <cell r="X57">
            <v>0</v>
          </cell>
          <cell r="Z57">
            <v>0</v>
          </cell>
          <cell r="AA57">
            <v>0</v>
          </cell>
          <cell r="AD57" t="str">
            <v/>
          </cell>
          <cell r="AE57" t="str">
            <v/>
          </cell>
          <cell r="AF57" t="str">
            <v/>
          </cell>
          <cell r="AG57" t="str">
            <v/>
          </cell>
          <cell r="AI57" t="str">
            <v/>
          </cell>
          <cell r="AJ57" t="str">
            <v/>
          </cell>
          <cell r="AL57" t="str">
            <v/>
          </cell>
          <cell r="AM57" t="str">
            <v/>
          </cell>
          <cell r="AO57" t="str">
            <v/>
          </cell>
          <cell r="AP57" t="str">
            <v/>
          </cell>
          <cell r="AQ57" t="str">
            <v/>
          </cell>
          <cell r="AR57" t="str">
            <v/>
          </cell>
          <cell r="AS57">
            <v>0</v>
          </cell>
          <cell r="AT57" t="str">
            <v/>
          </cell>
          <cell r="AU57" t="str">
            <v/>
          </cell>
        </row>
        <row r="58">
          <cell r="O58" t="str">
            <v>2022Abr</v>
          </cell>
          <cell r="Q58">
            <v>0</v>
          </cell>
          <cell r="T58">
            <v>0</v>
          </cell>
          <cell r="V58">
            <v>0</v>
          </cell>
          <cell r="X58">
            <v>0</v>
          </cell>
          <cell r="Z58">
            <v>0</v>
          </cell>
          <cell r="AA58">
            <v>0</v>
          </cell>
          <cell r="AD58" t="str">
            <v/>
          </cell>
          <cell r="AE58" t="str">
            <v/>
          </cell>
          <cell r="AF58" t="str">
            <v/>
          </cell>
          <cell r="AG58" t="str">
            <v/>
          </cell>
          <cell r="AI58" t="str">
            <v/>
          </cell>
          <cell r="AJ58" t="str">
            <v/>
          </cell>
          <cell r="AL58" t="str">
            <v/>
          </cell>
          <cell r="AM58" t="str">
            <v/>
          </cell>
          <cell r="AO58" t="str">
            <v/>
          </cell>
          <cell r="AP58" t="str">
            <v/>
          </cell>
          <cell r="AQ58" t="str">
            <v/>
          </cell>
          <cell r="AR58" t="str">
            <v/>
          </cell>
          <cell r="AS58">
            <v>0</v>
          </cell>
          <cell r="AT58" t="str">
            <v/>
          </cell>
          <cell r="AU58" t="str">
            <v/>
          </cell>
        </row>
        <row r="59">
          <cell r="O59" t="str">
            <v>2022May</v>
          </cell>
          <cell r="Q59">
            <v>0</v>
          </cell>
          <cell r="T59">
            <v>0</v>
          </cell>
          <cell r="V59">
            <v>0</v>
          </cell>
          <cell r="X59">
            <v>0</v>
          </cell>
          <cell r="Z59">
            <v>0</v>
          </cell>
          <cell r="AA59">
            <v>0</v>
          </cell>
          <cell r="AD59" t="str">
            <v/>
          </cell>
          <cell r="AE59" t="str">
            <v/>
          </cell>
          <cell r="AF59" t="str">
            <v/>
          </cell>
          <cell r="AG59" t="str">
            <v/>
          </cell>
          <cell r="AI59" t="str">
            <v/>
          </cell>
          <cell r="AJ59" t="str">
            <v/>
          </cell>
          <cell r="AL59" t="str">
            <v/>
          </cell>
          <cell r="AM59" t="str">
            <v/>
          </cell>
          <cell r="AO59" t="str">
            <v/>
          </cell>
          <cell r="AP59" t="str">
            <v/>
          </cell>
          <cell r="AQ59" t="str">
            <v/>
          </cell>
          <cell r="AR59" t="str">
            <v/>
          </cell>
          <cell r="AS59">
            <v>0</v>
          </cell>
          <cell r="AT59" t="str">
            <v/>
          </cell>
          <cell r="AU59" t="str">
            <v/>
          </cell>
        </row>
        <row r="60">
          <cell r="O60" t="str">
            <v>2022Jun</v>
          </cell>
          <cell r="Q60">
            <v>0</v>
          </cell>
          <cell r="T60">
            <v>0</v>
          </cell>
          <cell r="V60">
            <v>0</v>
          </cell>
          <cell r="X60">
            <v>0</v>
          </cell>
          <cell r="Z60">
            <v>0</v>
          </cell>
          <cell r="AA60">
            <v>0</v>
          </cell>
          <cell r="AD60" t="str">
            <v/>
          </cell>
          <cell r="AE60" t="str">
            <v/>
          </cell>
          <cell r="AF60" t="str">
            <v/>
          </cell>
          <cell r="AG60" t="str">
            <v/>
          </cell>
          <cell r="AI60" t="str">
            <v/>
          </cell>
          <cell r="AJ60" t="str">
            <v/>
          </cell>
          <cell r="AL60" t="str">
            <v/>
          </cell>
          <cell r="AM60" t="str">
            <v/>
          </cell>
          <cell r="AO60" t="str">
            <v/>
          </cell>
          <cell r="AP60" t="str">
            <v/>
          </cell>
          <cell r="AQ60" t="str">
            <v/>
          </cell>
          <cell r="AR60" t="str">
            <v/>
          </cell>
          <cell r="AS60">
            <v>0</v>
          </cell>
          <cell r="AT60" t="str">
            <v/>
          </cell>
          <cell r="AU60" t="str">
            <v/>
          </cell>
        </row>
        <row r="61">
          <cell r="O61" t="str">
            <v>2022Jul</v>
          </cell>
          <cell r="Q61">
            <v>0</v>
          </cell>
          <cell r="T61">
            <v>0</v>
          </cell>
          <cell r="V61">
            <v>0</v>
          </cell>
          <cell r="X61">
            <v>0</v>
          </cell>
          <cell r="Z61">
            <v>0</v>
          </cell>
          <cell r="AA61">
            <v>0</v>
          </cell>
          <cell r="AD61" t="str">
            <v/>
          </cell>
          <cell r="AE61" t="str">
            <v/>
          </cell>
          <cell r="AF61" t="str">
            <v/>
          </cell>
          <cell r="AG61" t="str">
            <v/>
          </cell>
          <cell r="AI61" t="str">
            <v/>
          </cell>
          <cell r="AJ61" t="str">
            <v/>
          </cell>
          <cell r="AL61" t="str">
            <v/>
          </cell>
          <cell r="AM61" t="str">
            <v/>
          </cell>
          <cell r="AO61" t="str">
            <v/>
          </cell>
          <cell r="AP61" t="str">
            <v/>
          </cell>
          <cell r="AQ61" t="str">
            <v/>
          </cell>
          <cell r="AR61" t="str">
            <v/>
          </cell>
          <cell r="AS61">
            <v>0</v>
          </cell>
          <cell r="AT61" t="str">
            <v/>
          </cell>
          <cell r="AU61" t="str">
            <v/>
          </cell>
        </row>
        <row r="62">
          <cell r="O62" t="str">
            <v>2022Ago</v>
          </cell>
          <cell r="Q62">
            <v>0</v>
          </cell>
          <cell r="T62">
            <v>0</v>
          </cell>
          <cell r="V62">
            <v>0</v>
          </cell>
          <cell r="X62">
            <v>0</v>
          </cell>
          <cell r="Z62">
            <v>0</v>
          </cell>
          <cell r="AA62">
            <v>0</v>
          </cell>
          <cell r="AD62" t="str">
            <v/>
          </cell>
          <cell r="AE62" t="str">
            <v/>
          </cell>
          <cell r="AF62" t="str">
            <v/>
          </cell>
          <cell r="AG62" t="str">
            <v/>
          </cell>
          <cell r="AI62" t="str">
            <v/>
          </cell>
          <cell r="AJ62" t="str">
            <v/>
          </cell>
          <cell r="AL62" t="str">
            <v/>
          </cell>
          <cell r="AM62" t="str">
            <v/>
          </cell>
          <cell r="AO62" t="str">
            <v/>
          </cell>
          <cell r="AP62" t="str">
            <v/>
          </cell>
          <cell r="AQ62" t="str">
            <v/>
          </cell>
          <cell r="AR62" t="str">
            <v/>
          </cell>
          <cell r="AS62">
            <v>0</v>
          </cell>
          <cell r="AT62" t="str">
            <v/>
          </cell>
          <cell r="AU62" t="str">
            <v/>
          </cell>
        </row>
        <row r="63">
          <cell r="O63" t="str">
            <v>2022Sep</v>
          </cell>
          <cell r="Q63">
            <v>0</v>
          </cell>
          <cell r="T63">
            <v>0</v>
          </cell>
          <cell r="V63">
            <v>0</v>
          </cell>
          <cell r="X63">
            <v>0</v>
          </cell>
          <cell r="Z63">
            <v>0</v>
          </cell>
          <cell r="AA63">
            <v>0</v>
          </cell>
          <cell r="AD63" t="str">
            <v/>
          </cell>
          <cell r="AE63" t="str">
            <v/>
          </cell>
          <cell r="AF63" t="str">
            <v/>
          </cell>
          <cell r="AG63" t="str">
            <v/>
          </cell>
          <cell r="AI63" t="str">
            <v/>
          </cell>
          <cell r="AJ63" t="str">
            <v/>
          </cell>
          <cell r="AL63" t="str">
            <v/>
          </cell>
          <cell r="AM63" t="str">
            <v/>
          </cell>
          <cell r="AO63" t="str">
            <v/>
          </cell>
          <cell r="AP63" t="str">
            <v/>
          </cell>
          <cell r="AQ63" t="str">
            <v/>
          </cell>
          <cell r="AR63" t="str">
            <v/>
          </cell>
          <cell r="AS63">
            <v>0</v>
          </cell>
          <cell r="AT63" t="str">
            <v/>
          </cell>
          <cell r="AU63" t="str">
            <v/>
          </cell>
        </row>
        <row r="64">
          <cell r="O64" t="str">
            <v>2022Oct</v>
          </cell>
          <cell r="Q64">
            <v>0</v>
          </cell>
          <cell r="T64">
            <v>0</v>
          </cell>
          <cell r="V64">
            <v>0</v>
          </cell>
          <cell r="X64">
            <v>0</v>
          </cell>
          <cell r="Z64">
            <v>0</v>
          </cell>
          <cell r="AA64">
            <v>0</v>
          </cell>
          <cell r="AD64" t="str">
            <v/>
          </cell>
          <cell r="AE64" t="str">
            <v/>
          </cell>
          <cell r="AF64" t="str">
            <v/>
          </cell>
          <cell r="AG64" t="str">
            <v/>
          </cell>
          <cell r="AI64" t="str">
            <v/>
          </cell>
          <cell r="AJ64" t="str">
            <v/>
          </cell>
          <cell r="AL64" t="str">
            <v/>
          </cell>
          <cell r="AM64" t="str">
            <v/>
          </cell>
          <cell r="AO64" t="str">
            <v/>
          </cell>
          <cell r="AP64" t="str">
            <v/>
          </cell>
          <cell r="AQ64" t="str">
            <v/>
          </cell>
          <cell r="AR64" t="str">
            <v/>
          </cell>
          <cell r="AS64">
            <v>0</v>
          </cell>
          <cell r="AT64" t="str">
            <v/>
          </cell>
          <cell r="AU64" t="str">
            <v/>
          </cell>
        </row>
        <row r="65">
          <cell r="O65" t="str">
            <v>2022Nov</v>
          </cell>
          <cell r="Q65">
            <v>0</v>
          </cell>
          <cell r="T65">
            <v>0</v>
          </cell>
          <cell r="V65">
            <v>0</v>
          </cell>
          <cell r="X65">
            <v>0</v>
          </cell>
          <cell r="Z65">
            <v>0</v>
          </cell>
          <cell r="AA65">
            <v>0</v>
          </cell>
          <cell r="AD65" t="str">
            <v/>
          </cell>
          <cell r="AE65" t="str">
            <v/>
          </cell>
          <cell r="AF65" t="str">
            <v/>
          </cell>
          <cell r="AG65" t="str">
            <v/>
          </cell>
          <cell r="AI65" t="str">
            <v/>
          </cell>
          <cell r="AJ65" t="str">
            <v/>
          </cell>
          <cell r="AL65" t="str">
            <v/>
          </cell>
          <cell r="AM65" t="str">
            <v/>
          </cell>
          <cell r="AO65" t="str">
            <v/>
          </cell>
          <cell r="AP65" t="str">
            <v/>
          </cell>
          <cell r="AQ65" t="str">
            <v/>
          </cell>
          <cell r="AR65" t="str">
            <v/>
          </cell>
          <cell r="AS65">
            <v>0</v>
          </cell>
          <cell r="AT65" t="str">
            <v/>
          </cell>
          <cell r="AU65" t="str">
            <v/>
          </cell>
        </row>
        <row r="66">
          <cell r="O66" t="str">
            <v>2022Dic</v>
          </cell>
          <cell r="Q66">
            <v>0</v>
          </cell>
          <cell r="T66">
            <v>0</v>
          </cell>
          <cell r="V66">
            <v>0</v>
          </cell>
          <cell r="X66">
            <v>0</v>
          </cell>
          <cell r="Z66">
            <v>0</v>
          </cell>
          <cell r="AA66">
            <v>0</v>
          </cell>
          <cell r="AD66" t="str">
            <v/>
          </cell>
          <cell r="AE66" t="str">
            <v/>
          </cell>
          <cell r="AF66" t="str">
            <v/>
          </cell>
          <cell r="AG66" t="str">
            <v/>
          </cell>
          <cell r="AI66" t="str">
            <v/>
          </cell>
          <cell r="AJ66" t="str">
            <v/>
          </cell>
          <cell r="AL66" t="str">
            <v/>
          </cell>
          <cell r="AM66" t="str">
            <v/>
          </cell>
          <cell r="AO66" t="str">
            <v/>
          </cell>
          <cell r="AP66" t="str">
            <v/>
          </cell>
          <cell r="AQ66" t="str">
            <v/>
          </cell>
          <cell r="AR66" t="str">
            <v/>
          </cell>
          <cell r="AS66">
            <v>0</v>
          </cell>
          <cell r="AT66" t="str">
            <v/>
          </cell>
          <cell r="AU66" t="str">
            <v/>
          </cell>
        </row>
      </sheetData>
      <sheetData sheetId="7">
        <row r="1">
          <cell r="Q1" t="str">
            <v>Indice de los gastos de administración y operación</v>
          </cell>
          <cell r="S1" t="str">
            <v>Indice de los excedentes mínimos de operación y rentabilidad</v>
          </cell>
          <cell r="U1" t="str">
            <v>Indice de la variación relación venta y la emisión de billetes</v>
          </cell>
          <cell r="W1" t="str">
            <v>Indicador de ingresos</v>
          </cell>
          <cell r="Y1" t="str">
            <v>Indice de transparencia de la renta del monopolio</v>
          </cell>
          <cell r="AA1" t="str">
            <v>Indice de transparencia de impuesto a foráneas</v>
          </cell>
          <cell r="AC1" t="str">
            <v>Indice de transparencia de impuesto a ganadores</v>
          </cell>
          <cell r="AE1" t="str">
            <v>Indice de transparencia de las utilidades</v>
          </cell>
          <cell r="AG1" t="str">
            <v>Indice de transparencia de los premios caducos</v>
          </cell>
          <cell r="AI1" t="str">
            <v># Ind con cumplimiento</v>
          </cell>
          <cell r="AJ1" t="str">
            <v>% Cumplimiento</v>
          </cell>
        </row>
        <row r="2">
          <cell r="O2" t="str">
            <v>2018Mar</v>
          </cell>
          <cell r="P2">
            <v>8</v>
          </cell>
          <cell r="Q2">
            <v>0.79618406460635882</v>
          </cell>
          <cell r="R2">
            <v>1</v>
          </cell>
          <cell r="S2">
            <v>1</v>
          </cell>
          <cell r="T2">
            <v>1</v>
          </cell>
          <cell r="U2">
            <v>1</v>
          </cell>
          <cell r="V2">
            <v>1</v>
          </cell>
          <cell r="W2">
            <v>1.2559909753812581</v>
          </cell>
          <cell r="X2">
            <v>1</v>
          </cell>
          <cell r="Y2">
            <v>1</v>
          </cell>
          <cell r="Z2">
            <v>1</v>
          </cell>
          <cell r="AA2">
            <v>1</v>
          </cell>
          <cell r="AB2">
            <v>1</v>
          </cell>
          <cell r="AC2">
            <v>1</v>
          </cell>
          <cell r="AD2">
            <v>1</v>
          </cell>
          <cell r="AE2">
            <v>0</v>
          </cell>
          <cell r="AF2">
            <v>0</v>
          </cell>
          <cell r="AG2">
            <v>1</v>
          </cell>
          <cell r="AH2">
            <v>1</v>
          </cell>
          <cell r="AI2">
            <v>8</v>
          </cell>
          <cell r="AJ2">
            <v>1</v>
          </cell>
        </row>
        <row r="3">
          <cell r="O3" t="str">
            <v>2018Jun</v>
          </cell>
          <cell r="P3">
            <v>8</v>
          </cell>
          <cell r="Q3">
            <v>0.94162682535938458</v>
          </cell>
          <cell r="R3">
            <v>1</v>
          </cell>
          <cell r="S3">
            <v>1.0000020021551554</v>
          </cell>
          <cell r="T3">
            <v>1</v>
          </cell>
          <cell r="U3">
            <v>1</v>
          </cell>
          <cell r="V3">
            <v>1</v>
          </cell>
          <cell r="W3">
            <v>1.0930694180504716</v>
          </cell>
          <cell r="X3">
            <v>1</v>
          </cell>
          <cell r="Y3">
            <v>1</v>
          </cell>
          <cell r="Z3">
            <v>1</v>
          </cell>
          <cell r="AA3">
            <v>1</v>
          </cell>
          <cell r="AB3">
            <v>1</v>
          </cell>
          <cell r="AC3">
            <v>1</v>
          </cell>
          <cell r="AD3">
            <v>1</v>
          </cell>
          <cell r="AE3">
            <v>0</v>
          </cell>
          <cell r="AF3">
            <v>0</v>
          </cell>
          <cell r="AG3">
            <v>1</v>
          </cell>
          <cell r="AH3">
            <v>1</v>
          </cell>
          <cell r="AI3">
            <v>8</v>
          </cell>
          <cell r="AJ3">
            <v>1</v>
          </cell>
        </row>
        <row r="4">
          <cell r="O4" t="str">
            <v>2018Sep</v>
          </cell>
          <cell r="P4">
            <v>8</v>
          </cell>
          <cell r="Q4" t="str">
            <v/>
          </cell>
          <cell r="R4" t="str">
            <v/>
          </cell>
          <cell r="S4" t="str">
            <v/>
          </cell>
          <cell r="T4" t="str">
            <v/>
          </cell>
          <cell r="U4" t="str">
            <v/>
          </cell>
          <cell r="V4" t="str">
            <v/>
          </cell>
          <cell r="W4" t="str">
            <v/>
          </cell>
          <cell r="X4" t="str">
            <v/>
          </cell>
          <cell r="Y4" t="str">
            <v/>
          </cell>
          <cell r="Z4" t="str">
            <v/>
          </cell>
          <cell r="AA4" t="str">
            <v/>
          </cell>
          <cell r="AB4" t="str">
            <v/>
          </cell>
          <cell r="AC4" t="str">
            <v/>
          </cell>
          <cell r="AD4" t="str">
            <v/>
          </cell>
          <cell r="AE4">
            <v>0</v>
          </cell>
          <cell r="AF4">
            <v>0</v>
          </cell>
          <cell r="AG4" t="str">
            <v/>
          </cell>
          <cell r="AH4" t="str">
            <v/>
          </cell>
          <cell r="AI4">
            <v>0</v>
          </cell>
          <cell r="AJ4">
            <v>0</v>
          </cell>
        </row>
        <row r="5">
          <cell r="O5" t="str">
            <v>2018Dic</v>
          </cell>
          <cell r="P5">
            <v>9</v>
          </cell>
          <cell r="Q5" t="str">
            <v/>
          </cell>
          <cell r="R5" t="str">
            <v/>
          </cell>
          <cell r="S5" t="str">
            <v/>
          </cell>
          <cell r="T5" t="str">
            <v/>
          </cell>
          <cell r="U5" t="str">
            <v/>
          </cell>
          <cell r="V5" t="str">
            <v/>
          </cell>
          <cell r="W5" t="str">
            <v/>
          </cell>
          <cell r="X5" t="str">
            <v/>
          </cell>
          <cell r="Y5" t="str">
            <v/>
          </cell>
          <cell r="Z5" t="str">
            <v/>
          </cell>
          <cell r="AA5" t="str">
            <v/>
          </cell>
          <cell r="AB5" t="str">
            <v/>
          </cell>
          <cell r="AC5" t="str">
            <v/>
          </cell>
          <cell r="AD5" t="str">
            <v/>
          </cell>
          <cell r="AE5" t="str">
            <v/>
          </cell>
          <cell r="AF5" t="str">
            <v/>
          </cell>
          <cell r="AG5" t="str">
            <v/>
          </cell>
          <cell r="AH5" t="str">
            <v/>
          </cell>
          <cell r="AI5">
            <v>0</v>
          </cell>
          <cell r="AJ5">
            <v>0</v>
          </cell>
        </row>
        <row r="6">
          <cell r="O6" t="str">
            <v>2019Mar</v>
          </cell>
          <cell r="P6">
            <v>8</v>
          </cell>
          <cell r="Q6" t="str">
            <v/>
          </cell>
          <cell r="R6" t="str">
            <v/>
          </cell>
          <cell r="S6" t="str">
            <v/>
          </cell>
          <cell r="T6" t="str">
            <v/>
          </cell>
          <cell r="U6" t="str">
            <v/>
          </cell>
          <cell r="V6" t="str">
            <v/>
          </cell>
          <cell r="W6" t="str">
            <v/>
          </cell>
          <cell r="X6" t="str">
            <v/>
          </cell>
          <cell r="Y6" t="str">
            <v/>
          </cell>
          <cell r="Z6" t="str">
            <v/>
          </cell>
          <cell r="AA6" t="str">
            <v/>
          </cell>
          <cell r="AB6" t="str">
            <v/>
          </cell>
          <cell r="AC6" t="str">
            <v/>
          </cell>
          <cell r="AD6" t="str">
            <v/>
          </cell>
          <cell r="AE6">
            <v>0</v>
          </cell>
          <cell r="AF6">
            <v>0</v>
          </cell>
          <cell r="AG6" t="str">
            <v/>
          </cell>
          <cell r="AH6" t="str">
            <v/>
          </cell>
          <cell r="AI6">
            <v>0</v>
          </cell>
          <cell r="AJ6">
            <v>0</v>
          </cell>
        </row>
        <row r="7">
          <cell r="O7" t="str">
            <v>2019Jun</v>
          </cell>
          <cell r="P7">
            <v>8</v>
          </cell>
          <cell r="Q7" t="str">
            <v/>
          </cell>
          <cell r="R7" t="str">
            <v/>
          </cell>
          <cell r="S7" t="str">
            <v/>
          </cell>
          <cell r="T7" t="str">
            <v/>
          </cell>
          <cell r="U7" t="str">
            <v/>
          </cell>
          <cell r="V7" t="str">
            <v/>
          </cell>
          <cell r="W7" t="str">
            <v/>
          </cell>
          <cell r="X7" t="str">
            <v/>
          </cell>
          <cell r="Y7" t="str">
            <v/>
          </cell>
          <cell r="Z7" t="str">
            <v/>
          </cell>
          <cell r="AA7" t="str">
            <v/>
          </cell>
          <cell r="AB7" t="str">
            <v/>
          </cell>
          <cell r="AC7" t="str">
            <v/>
          </cell>
          <cell r="AD7" t="str">
            <v/>
          </cell>
          <cell r="AE7">
            <v>0</v>
          </cell>
          <cell r="AF7">
            <v>0</v>
          </cell>
          <cell r="AG7" t="str">
            <v/>
          </cell>
          <cell r="AH7" t="str">
            <v/>
          </cell>
          <cell r="AI7">
            <v>0</v>
          </cell>
          <cell r="AJ7">
            <v>0</v>
          </cell>
        </row>
        <row r="8">
          <cell r="O8" t="str">
            <v>2019Sep</v>
          </cell>
          <cell r="P8">
            <v>8</v>
          </cell>
          <cell r="Q8" t="str">
            <v/>
          </cell>
          <cell r="R8" t="str">
            <v/>
          </cell>
          <cell r="S8" t="str">
            <v/>
          </cell>
          <cell r="T8" t="str">
            <v/>
          </cell>
          <cell r="U8" t="str">
            <v/>
          </cell>
          <cell r="V8" t="str">
            <v/>
          </cell>
          <cell r="W8" t="str">
            <v/>
          </cell>
          <cell r="X8" t="str">
            <v/>
          </cell>
          <cell r="Y8" t="str">
            <v/>
          </cell>
          <cell r="Z8" t="str">
            <v/>
          </cell>
          <cell r="AA8" t="str">
            <v/>
          </cell>
          <cell r="AB8" t="str">
            <v/>
          </cell>
          <cell r="AC8" t="str">
            <v/>
          </cell>
          <cell r="AD8" t="str">
            <v/>
          </cell>
          <cell r="AE8">
            <v>0</v>
          </cell>
          <cell r="AF8">
            <v>0</v>
          </cell>
          <cell r="AG8" t="str">
            <v/>
          </cell>
          <cell r="AH8" t="str">
            <v/>
          </cell>
          <cell r="AI8">
            <v>0</v>
          </cell>
          <cell r="AJ8">
            <v>0</v>
          </cell>
        </row>
        <row r="9">
          <cell r="O9" t="str">
            <v>2019Dic</v>
          </cell>
          <cell r="P9">
            <v>9</v>
          </cell>
          <cell r="Q9" t="str">
            <v/>
          </cell>
          <cell r="R9" t="str">
            <v/>
          </cell>
          <cell r="S9" t="str">
            <v/>
          </cell>
          <cell r="T9" t="str">
            <v/>
          </cell>
          <cell r="U9" t="str">
            <v/>
          </cell>
          <cell r="V9" t="str">
            <v/>
          </cell>
          <cell r="W9" t="str">
            <v/>
          </cell>
          <cell r="X9" t="str">
            <v/>
          </cell>
          <cell r="Y9" t="str">
            <v/>
          </cell>
          <cell r="Z9" t="str">
            <v/>
          </cell>
          <cell r="AA9" t="str">
            <v/>
          </cell>
          <cell r="AB9" t="str">
            <v/>
          </cell>
          <cell r="AC9" t="str">
            <v/>
          </cell>
          <cell r="AD9" t="str">
            <v/>
          </cell>
          <cell r="AE9" t="str">
            <v/>
          </cell>
          <cell r="AF9" t="str">
            <v/>
          </cell>
          <cell r="AG9" t="str">
            <v/>
          </cell>
          <cell r="AH9" t="str">
            <v/>
          </cell>
          <cell r="AI9">
            <v>0</v>
          </cell>
          <cell r="AJ9">
            <v>0</v>
          </cell>
        </row>
        <row r="10">
          <cell r="O10" t="str">
            <v>2020Mar</v>
          </cell>
          <cell r="P10">
            <v>8</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cell r="AD10" t="str">
            <v/>
          </cell>
          <cell r="AE10">
            <v>0</v>
          </cell>
          <cell r="AF10">
            <v>0</v>
          </cell>
          <cell r="AG10" t="str">
            <v/>
          </cell>
          <cell r="AH10" t="str">
            <v/>
          </cell>
          <cell r="AI10">
            <v>0</v>
          </cell>
          <cell r="AJ10">
            <v>0</v>
          </cell>
        </row>
        <row r="11">
          <cell r="O11" t="str">
            <v>2020Jun</v>
          </cell>
          <cell r="P11">
            <v>8</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v>0</v>
          </cell>
          <cell r="AF11">
            <v>0</v>
          </cell>
          <cell r="AG11" t="str">
            <v/>
          </cell>
          <cell r="AH11" t="str">
            <v/>
          </cell>
          <cell r="AI11">
            <v>0</v>
          </cell>
          <cell r="AJ11">
            <v>0</v>
          </cell>
        </row>
        <row r="12">
          <cell r="O12" t="str">
            <v>2020Sep</v>
          </cell>
          <cell r="P12">
            <v>8</v>
          </cell>
          <cell r="Q12" t="str">
            <v/>
          </cell>
          <cell r="R12" t="str">
            <v/>
          </cell>
          <cell r="S12" t="str">
            <v/>
          </cell>
          <cell r="T12" t="str">
            <v/>
          </cell>
          <cell r="U12" t="str">
            <v/>
          </cell>
          <cell r="V12" t="str">
            <v/>
          </cell>
          <cell r="W12" t="str">
            <v/>
          </cell>
          <cell r="X12" t="str">
            <v/>
          </cell>
          <cell r="Y12" t="str">
            <v/>
          </cell>
          <cell r="Z12" t="str">
            <v/>
          </cell>
          <cell r="AA12" t="str">
            <v/>
          </cell>
          <cell r="AB12" t="str">
            <v/>
          </cell>
          <cell r="AC12" t="str">
            <v/>
          </cell>
          <cell r="AD12" t="str">
            <v/>
          </cell>
          <cell r="AE12">
            <v>0</v>
          </cell>
          <cell r="AF12">
            <v>0</v>
          </cell>
          <cell r="AG12" t="str">
            <v/>
          </cell>
          <cell r="AH12" t="str">
            <v/>
          </cell>
          <cell r="AI12">
            <v>0</v>
          </cell>
          <cell r="AJ12">
            <v>0</v>
          </cell>
        </row>
        <row r="13">
          <cell r="O13" t="str">
            <v>2020Dic</v>
          </cell>
          <cell r="P13">
            <v>9</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cell r="AF13" t="str">
            <v/>
          </cell>
          <cell r="AG13" t="str">
            <v/>
          </cell>
          <cell r="AH13" t="str">
            <v/>
          </cell>
          <cell r="AI13">
            <v>0</v>
          </cell>
          <cell r="AJ13">
            <v>0</v>
          </cell>
        </row>
        <row r="14">
          <cell r="O14" t="str">
            <v>2021Mar</v>
          </cell>
          <cell r="P14">
            <v>8</v>
          </cell>
          <cell r="Q14" t="str">
            <v/>
          </cell>
          <cell r="R14" t="str">
            <v/>
          </cell>
          <cell r="S14" t="str">
            <v/>
          </cell>
          <cell r="T14" t="str">
            <v/>
          </cell>
          <cell r="U14" t="str">
            <v/>
          </cell>
          <cell r="V14" t="str">
            <v/>
          </cell>
          <cell r="W14" t="str">
            <v/>
          </cell>
          <cell r="X14" t="str">
            <v/>
          </cell>
          <cell r="Y14" t="str">
            <v/>
          </cell>
          <cell r="Z14" t="str">
            <v/>
          </cell>
          <cell r="AA14" t="str">
            <v/>
          </cell>
          <cell r="AB14" t="str">
            <v/>
          </cell>
          <cell r="AC14" t="str">
            <v/>
          </cell>
          <cell r="AD14" t="str">
            <v/>
          </cell>
          <cell r="AE14">
            <v>0</v>
          </cell>
          <cell r="AF14">
            <v>0</v>
          </cell>
          <cell r="AG14" t="str">
            <v/>
          </cell>
          <cell r="AH14" t="str">
            <v/>
          </cell>
          <cell r="AI14">
            <v>0</v>
          </cell>
          <cell r="AJ14">
            <v>0</v>
          </cell>
        </row>
        <row r="15">
          <cell r="O15" t="str">
            <v>2021Jun</v>
          </cell>
          <cell r="P15">
            <v>8</v>
          </cell>
          <cell r="Q15" t="str">
            <v/>
          </cell>
          <cell r="R15" t="str">
            <v/>
          </cell>
          <cell r="S15" t="str">
            <v/>
          </cell>
          <cell r="T15" t="str">
            <v/>
          </cell>
          <cell r="U15" t="str">
            <v/>
          </cell>
          <cell r="V15" t="str">
            <v/>
          </cell>
          <cell r="W15" t="str">
            <v/>
          </cell>
          <cell r="X15" t="str">
            <v/>
          </cell>
          <cell r="Y15" t="str">
            <v/>
          </cell>
          <cell r="Z15" t="str">
            <v/>
          </cell>
          <cell r="AA15" t="str">
            <v/>
          </cell>
          <cell r="AB15" t="str">
            <v/>
          </cell>
          <cell r="AC15" t="str">
            <v/>
          </cell>
          <cell r="AD15" t="str">
            <v/>
          </cell>
          <cell r="AE15">
            <v>0</v>
          </cell>
          <cell r="AF15">
            <v>0</v>
          </cell>
          <cell r="AG15" t="str">
            <v/>
          </cell>
          <cell r="AH15" t="str">
            <v/>
          </cell>
          <cell r="AI15">
            <v>0</v>
          </cell>
          <cell r="AJ15">
            <v>0</v>
          </cell>
        </row>
        <row r="16">
          <cell r="O16" t="str">
            <v>2021Sep</v>
          </cell>
          <cell r="P16">
            <v>8</v>
          </cell>
          <cell r="Q16" t="str">
            <v/>
          </cell>
          <cell r="R16" t="str">
            <v/>
          </cell>
          <cell r="S16" t="str">
            <v/>
          </cell>
          <cell r="T16" t="str">
            <v/>
          </cell>
          <cell r="U16" t="str">
            <v/>
          </cell>
          <cell r="V16" t="str">
            <v/>
          </cell>
          <cell r="W16" t="str">
            <v/>
          </cell>
          <cell r="X16" t="str">
            <v/>
          </cell>
          <cell r="Y16" t="str">
            <v/>
          </cell>
          <cell r="Z16" t="str">
            <v/>
          </cell>
          <cell r="AA16" t="str">
            <v/>
          </cell>
          <cell r="AB16" t="str">
            <v/>
          </cell>
          <cell r="AC16" t="str">
            <v/>
          </cell>
          <cell r="AD16" t="str">
            <v/>
          </cell>
          <cell r="AE16">
            <v>0</v>
          </cell>
          <cell r="AF16">
            <v>0</v>
          </cell>
          <cell r="AG16" t="str">
            <v/>
          </cell>
          <cell r="AH16" t="str">
            <v/>
          </cell>
          <cell r="AI16">
            <v>0</v>
          </cell>
          <cell r="AJ16">
            <v>0</v>
          </cell>
        </row>
        <row r="17">
          <cell r="O17" t="str">
            <v>2021Dic</v>
          </cell>
          <cell r="P17">
            <v>9</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cell r="AF17" t="str">
            <v/>
          </cell>
          <cell r="AG17" t="str">
            <v/>
          </cell>
          <cell r="AH17" t="str">
            <v/>
          </cell>
          <cell r="AI17">
            <v>0</v>
          </cell>
          <cell r="AJ17">
            <v>0</v>
          </cell>
        </row>
        <row r="18">
          <cell r="O18" t="str">
            <v>2022Mar</v>
          </cell>
          <cell r="P18">
            <v>8</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v>0</v>
          </cell>
          <cell r="AF18">
            <v>0</v>
          </cell>
          <cell r="AG18" t="str">
            <v/>
          </cell>
          <cell r="AH18" t="str">
            <v/>
          </cell>
          <cell r="AI18">
            <v>0</v>
          </cell>
          <cell r="AJ18">
            <v>0</v>
          </cell>
        </row>
        <row r="19">
          <cell r="O19" t="str">
            <v>2022Jun</v>
          </cell>
          <cell r="P19">
            <v>8</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v>0</v>
          </cell>
          <cell r="AF19">
            <v>0</v>
          </cell>
          <cell r="AG19" t="str">
            <v/>
          </cell>
          <cell r="AH19" t="str">
            <v/>
          </cell>
          <cell r="AI19">
            <v>0</v>
          </cell>
          <cell r="AJ19">
            <v>0</v>
          </cell>
        </row>
        <row r="20">
          <cell r="O20" t="str">
            <v>2022Sep</v>
          </cell>
          <cell r="P20">
            <v>8</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v>0</v>
          </cell>
          <cell r="AF20">
            <v>0</v>
          </cell>
          <cell r="AG20" t="str">
            <v/>
          </cell>
          <cell r="AH20" t="str">
            <v/>
          </cell>
          <cell r="AI20">
            <v>0</v>
          </cell>
          <cell r="AJ20">
            <v>0</v>
          </cell>
        </row>
        <row r="21">
          <cell r="O21" t="str">
            <v>2022Dic</v>
          </cell>
          <cell r="P21">
            <v>9</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cell r="AI21">
            <v>0</v>
          </cell>
          <cell r="AJ21">
            <v>0</v>
          </cell>
        </row>
      </sheetData>
      <sheetData sheetId="8">
        <row r="1">
          <cell r="M1" t="str">
            <v>Año</v>
          </cell>
          <cell r="N1" t="str">
            <v>Mes</v>
          </cell>
          <cell r="O1">
            <v>0</v>
          </cell>
          <cell r="P1" t="str">
            <v>Promedio calificación
Factor 1</v>
          </cell>
          <cell r="Q1" t="str">
            <v>Pornderación
Factor 1</v>
          </cell>
          <cell r="R1" t="str">
            <v>Promedio calificación
Factor 2</v>
          </cell>
          <cell r="S1" t="str">
            <v>Pornderación
Factor 2</v>
          </cell>
          <cell r="T1" t="str">
            <v>Nivel de clima organizacional</v>
          </cell>
        </row>
        <row r="2">
          <cell r="M2">
            <v>2018</v>
          </cell>
          <cell r="N2" t="str">
            <v>Dic</v>
          </cell>
          <cell r="O2" t="str">
            <v>2018Dic</v>
          </cell>
          <cell r="P2">
            <v>0</v>
          </cell>
          <cell r="Q2">
            <v>0.6</v>
          </cell>
          <cell r="R2">
            <v>0</v>
          </cell>
          <cell r="S2">
            <v>0.4</v>
          </cell>
          <cell r="T2">
            <v>0</v>
          </cell>
        </row>
        <row r="3">
          <cell r="M3">
            <v>2019</v>
          </cell>
          <cell r="N3" t="str">
            <v>Dic</v>
          </cell>
          <cell r="O3" t="str">
            <v>2019Dic</v>
          </cell>
          <cell r="P3">
            <v>0</v>
          </cell>
          <cell r="Q3">
            <v>0</v>
          </cell>
          <cell r="R3">
            <v>0</v>
          </cell>
          <cell r="S3">
            <v>0</v>
          </cell>
          <cell r="T3">
            <v>0</v>
          </cell>
        </row>
        <row r="4">
          <cell r="M4">
            <v>2020</v>
          </cell>
          <cell r="N4" t="str">
            <v>Dic</v>
          </cell>
          <cell r="O4" t="str">
            <v>2020Dic</v>
          </cell>
          <cell r="P4">
            <v>0</v>
          </cell>
          <cell r="Q4">
            <v>0</v>
          </cell>
          <cell r="R4">
            <v>0</v>
          </cell>
          <cell r="S4">
            <v>0</v>
          </cell>
          <cell r="T4">
            <v>0</v>
          </cell>
        </row>
        <row r="5">
          <cell r="M5">
            <v>2021</v>
          </cell>
          <cell r="N5" t="str">
            <v>Dic</v>
          </cell>
          <cell r="O5" t="str">
            <v>2021Dic</v>
          </cell>
          <cell r="P5">
            <v>0</v>
          </cell>
          <cell r="Q5">
            <v>0</v>
          </cell>
          <cell r="R5">
            <v>0</v>
          </cell>
          <cell r="S5">
            <v>0</v>
          </cell>
          <cell r="T5">
            <v>0</v>
          </cell>
        </row>
        <row r="6">
          <cell r="M6">
            <v>2022</v>
          </cell>
          <cell r="N6" t="str">
            <v>Dic</v>
          </cell>
          <cell r="O6" t="str">
            <v>2022Dic</v>
          </cell>
          <cell r="P6">
            <v>0</v>
          </cell>
          <cell r="Q6">
            <v>0</v>
          </cell>
          <cell r="R6">
            <v>0</v>
          </cell>
          <cell r="S6">
            <v>0</v>
          </cell>
          <cell r="T6">
            <v>0</v>
          </cell>
        </row>
        <row r="7">
          <cell r="M7">
            <v>0</v>
          </cell>
          <cell r="N7">
            <v>0</v>
          </cell>
          <cell r="O7">
            <v>0</v>
          </cell>
          <cell r="P7">
            <v>0</v>
          </cell>
          <cell r="Q7">
            <v>0</v>
          </cell>
          <cell r="R7">
            <v>0</v>
          </cell>
          <cell r="S7">
            <v>0</v>
          </cell>
          <cell r="T7">
            <v>0</v>
          </cell>
        </row>
        <row r="8">
          <cell r="M8">
            <v>0</v>
          </cell>
          <cell r="N8">
            <v>0</v>
          </cell>
          <cell r="O8">
            <v>0</v>
          </cell>
          <cell r="P8">
            <v>0</v>
          </cell>
          <cell r="Q8">
            <v>0</v>
          </cell>
          <cell r="R8">
            <v>0</v>
          </cell>
          <cell r="S8">
            <v>0</v>
          </cell>
          <cell r="T8">
            <v>0</v>
          </cell>
        </row>
        <row r="12">
          <cell r="M12">
            <v>0</v>
          </cell>
          <cell r="N12">
            <v>0</v>
          </cell>
          <cell r="O12">
            <v>0</v>
          </cell>
          <cell r="P12">
            <v>0</v>
          </cell>
          <cell r="Q12">
            <v>0</v>
          </cell>
          <cell r="R12">
            <v>0</v>
          </cell>
          <cell r="S12">
            <v>0</v>
          </cell>
          <cell r="T12">
            <v>0</v>
          </cell>
        </row>
        <row r="13">
          <cell r="M13">
            <v>0</v>
          </cell>
          <cell r="N13">
            <v>0</v>
          </cell>
          <cell r="O13">
            <v>0</v>
          </cell>
          <cell r="P13">
            <v>0</v>
          </cell>
          <cell r="Q13">
            <v>0</v>
          </cell>
          <cell r="R13">
            <v>0</v>
          </cell>
          <cell r="S13">
            <v>0</v>
          </cell>
          <cell r="T13">
            <v>0</v>
          </cell>
        </row>
      </sheetData>
      <sheetData sheetId="9">
        <row r="1">
          <cell r="P1" t="str">
            <v>Meta Acum</v>
          </cell>
          <cell r="Q1" t="str">
            <v>Tiquetes verificados</v>
          </cell>
          <cell r="R1" t="str">
            <v>Tiquetes Acum</v>
          </cell>
          <cell r="S1" t="str">
            <v>Nivel de cumplimiento</v>
          </cell>
        </row>
        <row r="2">
          <cell r="O2" t="str">
            <v>2018Feb</v>
          </cell>
          <cell r="P2">
            <v>2600</v>
          </cell>
          <cell r="Q2">
            <v>1940</v>
          </cell>
          <cell r="R2">
            <v>1940</v>
          </cell>
          <cell r="S2">
            <v>0.74615384615384617</v>
          </cell>
        </row>
        <row r="3">
          <cell r="O3" t="str">
            <v>2018Abr</v>
          </cell>
          <cell r="P3">
            <v>5200</v>
          </cell>
          <cell r="Q3">
            <v>2847</v>
          </cell>
          <cell r="R3">
            <v>4787</v>
          </cell>
          <cell r="S3">
            <v>0.92057692307692307</v>
          </cell>
        </row>
        <row r="4">
          <cell r="O4" t="str">
            <v>2018Jun</v>
          </cell>
          <cell r="P4">
            <v>7800</v>
          </cell>
          <cell r="Q4">
            <v>2740</v>
          </cell>
          <cell r="R4">
            <v>7527</v>
          </cell>
          <cell r="S4">
            <v>0.96499999999999997</v>
          </cell>
        </row>
        <row r="5">
          <cell r="O5" t="str">
            <v>2018Ago</v>
          </cell>
          <cell r="P5">
            <v>10400</v>
          </cell>
          <cell r="Q5">
            <v>0</v>
          </cell>
          <cell r="R5" t="str">
            <v/>
          </cell>
          <cell r="S5" t="str">
            <v/>
          </cell>
        </row>
        <row r="6">
          <cell r="O6" t="str">
            <v>2018Oct</v>
          </cell>
          <cell r="P6">
            <v>13000</v>
          </cell>
          <cell r="Q6">
            <v>0</v>
          </cell>
          <cell r="R6" t="str">
            <v/>
          </cell>
          <cell r="S6" t="str">
            <v/>
          </cell>
        </row>
        <row r="7">
          <cell r="O7" t="str">
            <v>2018Dic</v>
          </cell>
          <cell r="P7">
            <v>15600</v>
          </cell>
          <cell r="Q7">
            <v>0</v>
          </cell>
          <cell r="R7" t="str">
            <v/>
          </cell>
          <cell r="S7" t="str">
            <v/>
          </cell>
        </row>
        <row r="8">
          <cell r="O8" t="str">
            <v>2019Feb</v>
          </cell>
          <cell r="P8">
            <v>19933.333333333332</v>
          </cell>
          <cell r="Q8">
            <v>0</v>
          </cell>
          <cell r="R8" t="str">
            <v/>
          </cell>
          <cell r="S8" t="str">
            <v/>
          </cell>
        </row>
        <row r="9">
          <cell r="O9" t="str">
            <v>2019Abr</v>
          </cell>
          <cell r="P9">
            <v>24266.666666666664</v>
          </cell>
          <cell r="Q9">
            <v>0</v>
          </cell>
          <cell r="R9" t="str">
            <v/>
          </cell>
          <cell r="S9" t="str">
            <v/>
          </cell>
        </row>
        <row r="10">
          <cell r="O10" t="str">
            <v>2019Jun</v>
          </cell>
          <cell r="P10">
            <v>4333.333333333333</v>
          </cell>
          <cell r="Q10">
            <v>0</v>
          </cell>
          <cell r="R10" t="str">
            <v/>
          </cell>
          <cell r="S10" t="str">
            <v/>
          </cell>
        </row>
        <row r="11">
          <cell r="O11" t="str">
            <v>2019Ago</v>
          </cell>
          <cell r="P11">
            <v>8666.6666666666661</v>
          </cell>
          <cell r="Q11">
            <v>0</v>
          </cell>
          <cell r="R11" t="str">
            <v/>
          </cell>
          <cell r="S11" t="str">
            <v/>
          </cell>
        </row>
        <row r="12">
          <cell r="O12" t="str">
            <v>2019Oct</v>
          </cell>
          <cell r="P12">
            <v>13000</v>
          </cell>
          <cell r="Q12">
            <v>0</v>
          </cell>
          <cell r="R12" t="str">
            <v/>
          </cell>
          <cell r="S12" t="str">
            <v/>
          </cell>
        </row>
        <row r="13">
          <cell r="O13" t="str">
            <v>2019Dic</v>
          </cell>
          <cell r="P13">
            <v>17333.333333333332</v>
          </cell>
          <cell r="Q13">
            <v>0</v>
          </cell>
          <cell r="R13" t="str">
            <v/>
          </cell>
          <cell r="S13" t="str">
            <v/>
          </cell>
        </row>
        <row r="14">
          <cell r="O14" t="str">
            <v>2020Feb</v>
          </cell>
          <cell r="P14">
            <v>4666.666666666667</v>
          </cell>
          <cell r="Q14">
            <v>0</v>
          </cell>
          <cell r="R14" t="str">
            <v/>
          </cell>
          <cell r="S14" t="str">
            <v/>
          </cell>
        </row>
        <row r="15">
          <cell r="O15" t="str">
            <v>2020Abr</v>
          </cell>
          <cell r="P15">
            <v>9333.3333333333339</v>
          </cell>
          <cell r="Q15">
            <v>0</v>
          </cell>
          <cell r="R15" t="str">
            <v/>
          </cell>
          <cell r="S15" t="str">
            <v/>
          </cell>
        </row>
        <row r="16">
          <cell r="O16" t="str">
            <v>2020Jun</v>
          </cell>
          <cell r="P16">
            <v>14000</v>
          </cell>
          <cell r="Q16">
            <v>0</v>
          </cell>
          <cell r="R16" t="str">
            <v/>
          </cell>
          <cell r="S16" t="str">
            <v/>
          </cell>
        </row>
        <row r="17">
          <cell r="O17" t="str">
            <v>2020Ago</v>
          </cell>
          <cell r="P17">
            <v>18666.666666666668</v>
          </cell>
          <cell r="Q17">
            <v>0</v>
          </cell>
          <cell r="R17" t="str">
            <v/>
          </cell>
          <cell r="S17" t="str">
            <v/>
          </cell>
        </row>
        <row r="18">
          <cell r="O18" t="str">
            <v>2020Oct</v>
          </cell>
          <cell r="P18">
            <v>4666.666666666667</v>
          </cell>
          <cell r="Q18">
            <v>0</v>
          </cell>
          <cell r="R18" t="str">
            <v/>
          </cell>
          <cell r="S18" t="str">
            <v/>
          </cell>
        </row>
        <row r="19">
          <cell r="O19" t="str">
            <v>2020Dic</v>
          </cell>
          <cell r="P19">
            <v>9333.3333333333339</v>
          </cell>
          <cell r="Q19">
            <v>0</v>
          </cell>
          <cell r="R19" t="str">
            <v/>
          </cell>
          <cell r="S19" t="str">
            <v/>
          </cell>
        </row>
        <row r="20">
          <cell r="O20" t="str">
            <v>2021Feb</v>
          </cell>
          <cell r="P20">
            <v>14333.333333333334</v>
          </cell>
          <cell r="Q20">
            <v>0</v>
          </cell>
          <cell r="R20" t="str">
            <v/>
          </cell>
          <cell r="S20" t="str">
            <v/>
          </cell>
        </row>
        <row r="21">
          <cell r="O21" t="str">
            <v>2021Abr</v>
          </cell>
          <cell r="P21">
            <v>19333.333333333336</v>
          </cell>
          <cell r="Q21">
            <v>0</v>
          </cell>
          <cell r="R21" t="str">
            <v/>
          </cell>
          <cell r="S21" t="str">
            <v/>
          </cell>
        </row>
        <row r="22">
          <cell r="O22" t="str">
            <v>2021Jun</v>
          </cell>
          <cell r="P22">
            <v>24333.333333333336</v>
          </cell>
          <cell r="Q22">
            <v>0</v>
          </cell>
          <cell r="R22" t="str">
            <v/>
          </cell>
          <cell r="S22" t="str">
            <v/>
          </cell>
        </row>
        <row r="23">
          <cell r="O23" t="str">
            <v>2021Ago</v>
          </cell>
          <cell r="P23">
            <v>29333.333333333336</v>
          </cell>
          <cell r="Q23">
            <v>0</v>
          </cell>
          <cell r="R23" t="str">
            <v/>
          </cell>
          <cell r="S23" t="str">
            <v/>
          </cell>
        </row>
        <row r="24">
          <cell r="O24" t="str">
            <v>2021Oct</v>
          </cell>
          <cell r="P24">
            <v>34333.333333333336</v>
          </cell>
          <cell r="Q24">
            <v>0</v>
          </cell>
          <cell r="R24" t="str">
            <v/>
          </cell>
          <cell r="S24" t="str">
            <v/>
          </cell>
        </row>
        <row r="25">
          <cell r="O25" t="str">
            <v>2021Dic</v>
          </cell>
          <cell r="P25">
            <v>39333.333333333336</v>
          </cell>
          <cell r="Q25">
            <v>0</v>
          </cell>
          <cell r="R25" t="str">
            <v/>
          </cell>
          <cell r="S25" t="str">
            <v/>
          </cell>
        </row>
        <row r="26">
          <cell r="O26" t="str">
            <v>2022Feb</v>
          </cell>
          <cell r="P26">
            <v>45166.666666666672</v>
          </cell>
          <cell r="Q26">
            <v>0</v>
          </cell>
          <cell r="R26" t="str">
            <v/>
          </cell>
          <cell r="S26" t="str">
            <v/>
          </cell>
        </row>
        <row r="27">
          <cell r="O27" t="str">
            <v>2022Abr</v>
          </cell>
          <cell r="P27">
            <v>51000.000000000007</v>
          </cell>
          <cell r="Q27">
            <v>0</v>
          </cell>
          <cell r="R27" t="str">
            <v/>
          </cell>
          <cell r="S27" t="str">
            <v/>
          </cell>
        </row>
        <row r="28">
          <cell r="O28" t="str">
            <v>2022Jun</v>
          </cell>
          <cell r="P28">
            <v>56833.333333333343</v>
          </cell>
          <cell r="Q28">
            <v>0</v>
          </cell>
          <cell r="R28" t="str">
            <v/>
          </cell>
          <cell r="S28" t="str">
            <v/>
          </cell>
        </row>
        <row r="29">
          <cell r="O29" t="str">
            <v>2022Ago</v>
          </cell>
          <cell r="P29">
            <v>62666.666666666679</v>
          </cell>
          <cell r="Q29">
            <v>0</v>
          </cell>
          <cell r="R29" t="str">
            <v/>
          </cell>
          <cell r="S29" t="str">
            <v/>
          </cell>
        </row>
        <row r="30">
          <cell r="O30" t="str">
            <v>2022Oct</v>
          </cell>
          <cell r="P30">
            <v>68500.000000000015</v>
          </cell>
          <cell r="Q30">
            <v>0</v>
          </cell>
          <cell r="R30" t="str">
            <v/>
          </cell>
          <cell r="S30" t="str">
            <v/>
          </cell>
        </row>
        <row r="31">
          <cell r="O31" t="str">
            <v>2022Dic</v>
          </cell>
          <cell r="P31">
            <v>74333.333333333343</v>
          </cell>
          <cell r="Q31">
            <v>0</v>
          </cell>
          <cell r="R31" t="str">
            <v/>
          </cell>
          <cell r="S31" t="str">
            <v/>
          </cell>
        </row>
      </sheetData>
      <sheetData sheetId="10">
        <row r="1">
          <cell r="P1" t="str">
            <v>Meta Acum</v>
          </cell>
          <cell r="Q1" t="str">
            <v>Visitas realizadas</v>
          </cell>
          <cell r="R1" t="str">
            <v>Visitas Acum</v>
          </cell>
          <cell r="S1" t="str">
            <v>Nivel de cumplimiento</v>
          </cell>
        </row>
        <row r="2">
          <cell r="O2" t="str">
            <v>2018Mar</v>
          </cell>
          <cell r="P2">
            <v>62</v>
          </cell>
          <cell r="Q2">
            <v>41</v>
          </cell>
          <cell r="R2">
            <v>41</v>
          </cell>
          <cell r="S2">
            <v>0.66129032258064513</v>
          </cell>
        </row>
        <row r="3">
          <cell r="O3" t="str">
            <v>2018Jun</v>
          </cell>
          <cell r="P3">
            <v>124</v>
          </cell>
          <cell r="Q3">
            <v>85</v>
          </cell>
          <cell r="R3">
            <v>126</v>
          </cell>
          <cell r="S3">
            <v>1.0161290322580645</v>
          </cell>
        </row>
        <row r="4">
          <cell r="O4" t="str">
            <v>2018Sep</v>
          </cell>
          <cell r="P4">
            <v>186</v>
          </cell>
          <cell r="Q4">
            <v>0</v>
          </cell>
          <cell r="R4">
            <v>126</v>
          </cell>
          <cell r="S4">
            <v>0.67741935483870963</v>
          </cell>
        </row>
        <row r="5">
          <cell r="O5" t="str">
            <v>2018Dic</v>
          </cell>
          <cell r="P5">
            <v>248</v>
          </cell>
          <cell r="Q5">
            <v>0</v>
          </cell>
          <cell r="R5">
            <v>126</v>
          </cell>
          <cell r="S5">
            <v>0.50806451612903225</v>
          </cell>
        </row>
        <row r="6">
          <cell r="O6" t="str">
            <v>2019Mar</v>
          </cell>
          <cell r="P6">
            <v>75</v>
          </cell>
          <cell r="Q6">
            <v>0</v>
          </cell>
          <cell r="R6">
            <v>0</v>
          </cell>
          <cell r="S6">
            <v>0</v>
          </cell>
        </row>
        <row r="7">
          <cell r="O7" t="str">
            <v>2019Jun</v>
          </cell>
          <cell r="P7">
            <v>150</v>
          </cell>
          <cell r="Q7">
            <v>0</v>
          </cell>
          <cell r="R7">
            <v>0</v>
          </cell>
          <cell r="S7">
            <v>0</v>
          </cell>
        </row>
        <row r="8">
          <cell r="O8" t="str">
            <v>2019Sep</v>
          </cell>
          <cell r="P8">
            <v>225</v>
          </cell>
          <cell r="Q8">
            <v>0</v>
          </cell>
          <cell r="R8">
            <v>0</v>
          </cell>
          <cell r="S8">
            <v>0</v>
          </cell>
        </row>
        <row r="9">
          <cell r="O9" t="str">
            <v>2019Dic</v>
          </cell>
          <cell r="P9">
            <v>300</v>
          </cell>
          <cell r="Q9">
            <v>0</v>
          </cell>
          <cell r="R9">
            <v>0</v>
          </cell>
          <cell r="S9">
            <v>0</v>
          </cell>
        </row>
        <row r="10">
          <cell r="O10" t="str">
            <v>2020Mar</v>
          </cell>
          <cell r="P10">
            <v>80</v>
          </cell>
          <cell r="Q10">
            <v>0</v>
          </cell>
          <cell r="R10">
            <v>0</v>
          </cell>
          <cell r="S10">
            <v>0</v>
          </cell>
        </row>
        <row r="11">
          <cell r="O11" t="str">
            <v>2020Jun</v>
          </cell>
          <cell r="P11">
            <v>160</v>
          </cell>
          <cell r="Q11">
            <v>0</v>
          </cell>
          <cell r="R11">
            <v>0</v>
          </cell>
          <cell r="S11">
            <v>0</v>
          </cell>
        </row>
        <row r="12">
          <cell r="O12" t="str">
            <v>2020Sep</v>
          </cell>
          <cell r="P12">
            <v>240</v>
          </cell>
          <cell r="Q12">
            <v>0</v>
          </cell>
          <cell r="R12">
            <v>0</v>
          </cell>
          <cell r="S12">
            <v>0</v>
          </cell>
        </row>
        <row r="13">
          <cell r="O13" t="str">
            <v>2020Dic</v>
          </cell>
          <cell r="P13">
            <v>320</v>
          </cell>
          <cell r="Q13">
            <v>0</v>
          </cell>
          <cell r="R13">
            <v>0</v>
          </cell>
          <cell r="S13">
            <v>0</v>
          </cell>
        </row>
        <row r="14">
          <cell r="O14" t="str">
            <v>2021Mar</v>
          </cell>
          <cell r="P14">
            <v>87</v>
          </cell>
          <cell r="Q14">
            <v>0</v>
          </cell>
          <cell r="R14">
            <v>0</v>
          </cell>
          <cell r="S14">
            <v>0</v>
          </cell>
        </row>
        <row r="15">
          <cell r="O15" t="str">
            <v>2021Jun</v>
          </cell>
          <cell r="P15">
            <v>174</v>
          </cell>
          <cell r="Q15">
            <v>0</v>
          </cell>
          <cell r="R15">
            <v>0</v>
          </cell>
          <cell r="S15">
            <v>0</v>
          </cell>
        </row>
        <row r="16">
          <cell r="O16" t="str">
            <v>2021Sep</v>
          </cell>
          <cell r="P16">
            <v>261</v>
          </cell>
          <cell r="Q16">
            <v>0</v>
          </cell>
          <cell r="R16">
            <v>0</v>
          </cell>
          <cell r="S16">
            <v>0</v>
          </cell>
        </row>
        <row r="17">
          <cell r="O17" t="str">
            <v>2021Dic</v>
          </cell>
          <cell r="P17">
            <v>348</v>
          </cell>
          <cell r="Q17">
            <v>0</v>
          </cell>
          <cell r="R17">
            <v>0</v>
          </cell>
          <cell r="S17">
            <v>0</v>
          </cell>
        </row>
        <row r="18">
          <cell r="O18" t="str">
            <v>2022Mar</v>
          </cell>
          <cell r="P18">
            <v>95</v>
          </cell>
          <cell r="Q18">
            <v>0</v>
          </cell>
          <cell r="R18">
            <v>0</v>
          </cell>
          <cell r="S18">
            <v>0</v>
          </cell>
        </row>
        <row r="19">
          <cell r="O19" t="str">
            <v>2022Jun</v>
          </cell>
          <cell r="P19">
            <v>190</v>
          </cell>
          <cell r="Q19">
            <v>0</v>
          </cell>
          <cell r="R19">
            <v>0</v>
          </cell>
          <cell r="S19">
            <v>0</v>
          </cell>
        </row>
        <row r="20">
          <cell r="O20" t="str">
            <v>2022Sep</v>
          </cell>
          <cell r="P20">
            <v>285</v>
          </cell>
          <cell r="Q20">
            <v>0</v>
          </cell>
          <cell r="R20">
            <v>0</v>
          </cell>
          <cell r="S20">
            <v>0</v>
          </cell>
        </row>
        <row r="21">
          <cell r="O21" t="str">
            <v>2022Dic</v>
          </cell>
          <cell r="P21">
            <v>380</v>
          </cell>
          <cell r="Q21">
            <v>0</v>
          </cell>
          <cell r="R21">
            <v>0</v>
          </cell>
          <cell r="S21">
            <v>0</v>
          </cell>
        </row>
      </sheetData>
      <sheetData sheetId="11">
        <row r="1">
          <cell r="P1" t="str">
            <v>Meta Acum</v>
          </cell>
          <cell r="Q1" t="str">
            <v>Operativos al control de la ilegalidad realizados</v>
          </cell>
          <cell r="R1" t="str">
            <v>Operativos Acum</v>
          </cell>
          <cell r="S1" t="str">
            <v>Nivel de cumplimiento</v>
          </cell>
        </row>
        <row r="2">
          <cell r="O2" t="str">
            <v>2018Mar</v>
          </cell>
          <cell r="P2">
            <v>2</v>
          </cell>
          <cell r="Q2">
            <v>1</v>
          </cell>
          <cell r="R2">
            <v>1</v>
          </cell>
          <cell r="S2">
            <v>0.5</v>
          </cell>
        </row>
        <row r="3">
          <cell r="O3" t="str">
            <v>2018Jun</v>
          </cell>
          <cell r="P3">
            <v>4</v>
          </cell>
          <cell r="Q3">
            <v>2</v>
          </cell>
          <cell r="R3">
            <v>3</v>
          </cell>
          <cell r="S3">
            <v>0.75</v>
          </cell>
        </row>
        <row r="4">
          <cell r="O4" t="str">
            <v>2018Sep</v>
          </cell>
          <cell r="P4">
            <v>6</v>
          </cell>
          <cell r="Q4">
            <v>0</v>
          </cell>
          <cell r="R4">
            <v>3</v>
          </cell>
          <cell r="S4">
            <v>0.5</v>
          </cell>
        </row>
        <row r="5">
          <cell r="O5" t="str">
            <v>2018Dic</v>
          </cell>
          <cell r="P5">
            <v>8</v>
          </cell>
          <cell r="Q5">
            <v>0</v>
          </cell>
          <cell r="R5">
            <v>3</v>
          </cell>
          <cell r="S5">
            <v>0.375</v>
          </cell>
        </row>
        <row r="6">
          <cell r="O6" t="str">
            <v>2019Mar</v>
          </cell>
          <cell r="P6">
            <v>4</v>
          </cell>
          <cell r="Q6">
            <v>0</v>
          </cell>
          <cell r="R6">
            <v>0</v>
          </cell>
          <cell r="S6">
            <v>0</v>
          </cell>
        </row>
        <row r="7">
          <cell r="O7" t="str">
            <v>2019Jun</v>
          </cell>
          <cell r="P7">
            <v>8</v>
          </cell>
          <cell r="Q7">
            <v>0</v>
          </cell>
          <cell r="R7">
            <v>0</v>
          </cell>
          <cell r="S7">
            <v>0</v>
          </cell>
        </row>
        <row r="8">
          <cell r="O8" t="str">
            <v>2019Sep</v>
          </cell>
          <cell r="P8">
            <v>12</v>
          </cell>
          <cell r="Q8">
            <v>0</v>
          </cell>
          <cell r="R8">
            <v>0</v>
          </cell>
          <cell r="S8">
            <v>0</v>
          </cell>
        </row>
        <row r="9">
          <cell r="O9" t="str">
            <v>2019Dic</v>
          </cell>
          <cell r="P9">
            <v>16</v>
          </cell>
          <cell r="Q9">
            <v>0</v>
          </cell>
          <cell r="R9">
            <v>0</v>
          </cell>
          <cell r="S9">
            <v>0</v>
          </cell>
        </row>
        <row r="10">
          <cell r="O10" t="str">
            <v>2020Mar</v>
          </cell>
          <cell r="P10">
            <v>5</v>
          </cell>
          <cell r="Q10">
            <v>0</v>
          </cell>
          <cell r="R10">
            <v>0</v>
          </cell>
          <cell r="S10">
            <v>0</v>
          </cell>
        </row>
        <row r="11">
          <cell r="O11" t="str">
            <v>2020Jun</v>
          </cell>
          <cell r="P11">
            <v>10</v>
          </cell>
          <cell r="Q11">
            <v>0</v>
          </cell>
          <cell r="R11">
            <v>0</v>
          </cell>
          <cell r="S11">
            <v>0</v>
          </cell>
        </row>
        <row r="12">
          <cell r="O12" t="str">
            <v>2020Sep</v>
          </cell>
          <cell r="P12">
            <v>15</v>
          </cell>
          <cell r="Q12">
            <v>0</v>
          </cell>
          <cell r="R12">
            <v>0</v>
          </cell>
          <cell r="S12">
            <v>0</v>
          </cell>
        </row>
        <row r="13">
          <cell r="O13" t="str">
            <v>2020Dic</v>
          </cell>
          <cell r="P13">
            <v>20</v>
          </cell>
          <cell r="Q13">
            <v>0</v>
          </cell>
          <cell r="R13">
            <v>0</v>
          </cell>
          <cell r="S13">
            <v>0</v>
          </cell>
        </row>
        <row r="14">
          <cell r="O14" t="str">
            <v>2021Mar</v>
          </cell>
          <cell r="P14">
            <v>6</v>
          </cell>
          <cell r="Q14">
            <v>0</v>
          </cell>
          <cell r="R14">
            <v>0</v>
          </cell>
          <cell r="S14">
            <v>0</v>
          </cell>
        </row>
        <row r="15">
          <cell r="O15" t="str">
            <v>2021Jun</v>
          </cell>
          <cell r="P15">
            <v>12</v>
          </cell>
          <cell r="Q15">
            <v>0</v>
          </cell>
          <cell r="R15">
            <v>0</v>
          </cell>
          <cell r="S15">
            <v>0</v>
          </cell>
        </row>
        <row r="16">
          <cell r="O16" t="str">
            <v>2021Sep</v>
          </cell>
          <cell r="P16">
            <v>18</v>
          </cell>
          <cell r="Q16">
            <v>0</v>
          </cell>
          <cell r="R16">
            <v>0</v>
          </cell>
          <cell r="S16">
            <v>0</v>
          </cell>
        </row>
        <row r="17">
          <cell r="O17" t="str">
            <v>2021Dic</v>
          </cell>
          <cell r="P17">
            <v>24</v>
          </cell>
          <cell r="Q17">
            <v>0</v>
          </cell>
          <cell r="R17">
            <v>0</v>
          </cell>
          <cell r="S17">
            <v>0</v>
          </cell>
        </row>
        <row r="18">
          <cell r="O18" t="str">
            <v>2022Mar</v>
          </cell>
          <cell r="P18">
            <v>7</v>
          </cell>
          <cell r="Q18">
            <v>0</v>
          </cell>
          <cell r="R18">
            <v>0</v>
          </cell>
          <cell r="S18">
            <v>0</v>
          </cell>
        </row>
        <row r="19">
          <cell r="O19" t="str">
            <v>2022Jun</v>
          </cell>
          <cell r="P19">
            <v>14</v>
          </cell>
          <cell r="Q19">
            <v>0</v>
          </cell>
          <cell r="R19">
            <v>0</v>
          </cell>
          <cell r="S19">
            <v>0</v>
          </cell>
        </row>
        <row r="20">
          <cell r="O20" t="str">
            <v>2022Sep</v>
          </cell>
          <cell r="P20">
            <v>21</v>
          </cell>
          <cell r="Q20">
            <v>0</v>
          </cell>
          <cell r="R20">
            <v>0</v>
          </cell>
          <cell r="S20">
            <v>0</v>
          </cell>
        </row>
        <row r="21">
          <cell r="O21" t="str">
            <v>2022Dic</v>
          </cell>
          <cell r="P21">
            <v>28</v>
          </cell>
          <cell r="Q21">
            <v>0</v>
          </cell>
          <cell r="R21">
            <v>0</v>
          </cell>
          <cell r="S21">
            <v>0</v>
          </cell>
        </row>
      </sheetData>
      <sheetData sheetId="12">
        <row r="1">
          <cell r="Q1" t="str">
            <v>Número de visitantes en la página Web del periodo en análisis.</v>
          </cell>
          <cell r="R1" t="str">
            <v>Nivel de cumplimiento</v>
          </cell>
        </row>
        <row r="2">
          <cell r="O2" t="str">
            <v>2018Ene</v>
          </cell>
          <cell r="P2">
            <v>23522.5</v>
          </cell>
          <cell r="Q2">
            <v>28077</v>
          </cell>
          <cell r="R2">
            <v>1.1936231267934956</v>
          </cell>
        </row>
        <row r="3">
          <cell r="O3" t="str">
            <v>2018Feb</v>
          </cell>
          <cell r="P3">
            <v>23522.5</v>
          </cell>
          <cell r="Q3">
            <v>21967</v>
          </cell>
          <cell r="R3">
            <v>0.93387182484854925</v>
          </cell>
        </row>
        <row r="4">
          <cell r="O4" t="str">
            <v>2018Mar</v>
          </cell>
          <cell r="P4">
            <v>23522.5</v>
          </cell>
          <cell r="Q4">
            <v>35912</v>
          </cell>
          <cell r="R4">
            <v>1.5267084706132426</v>
          </cell>
        </row>
        <row r="5">
          <cell r="O5" t="str">
            <v>2018Abr</v>
          </cell>
          <cell r="P5">
            <v>23522.5</v>
          </cell>
          <cell r="Q5">
            <v>20826</v>
          </cell>
          <cell r="R5">
            <v>0.88536507599107239</v>
          </cell>
        </row>
        <row r="6">
          <cell r="O6" t="str">
            <v>2018May</v>
          </cell>
          <cell r="P6">
            <v>23522.5</v>
          </cell>
          <cell r="Q6">
            <v>45000</v>
          </cell>
          <cell r="R6">
            <v>1.9130619619513232</v>
          </cell>
        </row>
        <row r="7">
          <cell r="O7" t="str">
            <v>2018Jun</v>
          </cell>
          <cell r="P7">
            <v>23522.5</v>
          </cell>
          <cell r="Q7">
            <v>70000</v>
          </cell>
          <cell r="R7">
            <v>2.9758741630353915</v>
          </cell>
        </row>
        <row r="8">
          <cell r="O8" t="str">
            <v>2018Jul</v>
          </cell>
          <cell r="P8">
            <v>23522.5</v>
          </cell>
          <cell r="Q8">
            <v>61883</v>
          </cell>
          <cell r="R8">
            <v>2.6308002975874163</v>
          </cell>
        </row>
        <row r="9">
          <cell r="O9" t="str">
            <v>2018Ago</v>
          </cell>
          <cell r="P9">
            <v>23522.5</v>
          </cell>
          <cell r="Q9">
            <v>0</v>
          </cell>
          <cell r="R9">
            <v>0</v>
          </cell>
        </row>
        <row r="10">
          <cell r="O10" t="str">
            <v>2018Sep</v>
          </cell>
          <cell r="P10">
            <v>23522.5</v>
          </cell>
          <cell r="Q10">
            <v>0</v>
          </cell>
          <cell r="R10">
            <v>0</v>
          </cell>
        </row>
        <row r="11">
          <cell r="O11" t="str">
            <v>2018Oct</v>
          </cell>
          <cell r="P11">
            <v>23522.5</v>
          </cell>
          <cell r="Q11">
            <v>0</v>
          </cell>
          <cell r="R11">
            <v>0</v>
          </cell>
        </row>
        <row r="12">
          <cell r="O12" t="str">
            <v>2018Nov</v>
          </cell>
          <cell r="P12">
            <v>23522.5</v>
          </cell>
          <cell r="Q12">
            <v>0</v>
          </cell>
          <cell r="R12">
            <v>0</v>
          </cell>
        </row>
        <row r="13">
          <cell r="O13" t="str">
            <v>2018Dic</v>
          </cell>
          <cell r="P13">
            <v>23522.5</v>
          </cell>
          <cell r="Q13">
            <v>0</v>
          </cell>
          <cell r="R13">
            <v>0</v>
          </cell>
        </row>
        <row r="14">
          <cell r="O14" t="str">
            <v>2019Ene</v>
          </cell>
          <cell r="P14">
            <v>27435.916666666668</v>
          </cell>
          <cell r="Q14">
            <v>0</v>
          </cell>
          <cell r="R14">
            <v>0</v>
          </cell>
        </row>
        <row r="15">
          <cell r="O15" t="str">
            <v>2019Feb</v>
          </cell>
          <cell r="P15">
            <v>27435.916666666668</v>
          </cell>
          <cell r="Q15">
            <v>0</v>
          </cell>
          <cell r="R15">
            <v>0</v>
          </cell>
        </row>
        <row r="16">
          <cell r="O16" t="str">
            <v>2019Mar</v>
          </cell>
          <cell r="P16">
            <v>27435.916666666668</v>
          </cell>
          <cell r="Q16">
            <v>0</v>
          </cell>
          <cell r="R16">
            <v>0</v>
          </cell>
        </row>
        <row r="17">
          <cell r="O17" t="str">
            <v>2019Abr</v>
          </cell>
          <cell r="P17">
            <v>27435.916666666668</v>
          </cell>
          <cell r="Q17">
            <v>0</v>
          </cell>
          <cell r="R17">
            <v>0</v>
          </cell>
        </row>
        <row r="18">
          <cell r="O18" t="str">
            <v>2019May</v>
          </cell>
          <cell r="P18">
            <v>27435.916666666668</v>
          </cell>
          <cell r="Q18">
            <v>0</v>
          </cell>
          <cell r="R18">
            <v>0</v>
          </cell>
        </row>
        <row r="19">
          <cell r="O19" t="str">
            <v>2019Jun</v>
          </cell>
          <cell r="P19">
            <v>27435.916666666668</v>
          </cell>
          <cell r="Q19">
            <v>0</v>
          </cell>
          <cell r="R19">
            <v>0</v>
          </cell>
        </row>
        <row r="20">
          <cell r="O20" t="str">
            <v>2019Jul</v>
          </cell>
          <cell r="P20">
            <v>27435.916666666668</v>
          </cell>
          <cell r="Q20">
            <v>0</v>
          </cell>
          <cell r="R20">
            <v>0</v>
          </cell>
        </row>
        <row r="21">
          <cell r="O21" t="str">
            <v>2019Ago</v>
          </cell>
          <cell r="P21">
            <v>27435.916666666668</v>
          </cell>
          <cell r="Q21">
            <v>0</v>
          </cell>
          <cell r="R21">
            <v>0</v>
          </cell>
        </row>
        <row r="22">
          <cell r="O22" t="str">
            <v>2019Sep</v>
          </cell>
          <cell r="P22">
            <v>27435.916666666668</v>
          </cell>
          <cell r="Q22">
            <v>0</v>
          </cell>
          <cell r="R22">
            <v>0</v>
          </cell>
        </row>
        <row r="23">
          <cell r="O23" t="str">
            <v>2019Oct</v>
          </cell>
          <cell r="P23">
            <v>27435.916666666668</v>
          </cell>
          <cell r="Q23">
            <v>0</v>
          </cell>
          <cell r="R23">
            <v>0</v>
          </cell>
        </row>
        <row r="24">
          <cell r="O24" t="str">
            <v>2019Nov</v>
          </cell>
          <cell r="P24">
            <v>27435.916666666668</v>
          </cell>
          <cell r="Q24">
            <v>0</v>
          </cell>
          <cell r="R24">
            <v>0</v>
          </cell>
        </row>
        <row r="25">
          <cell r="O25" t="str">
            <v>2019Dic</v>
          </cell>
          <cell r="P25">
            <v>27435.916666666668</v>
          </cell>
          <cell r="Q25">
            <v>0</v>
          </cell>
          <cell r="R25">
            <v>0</v>
          </cell>
        </row>
        <row r="26">
          <cell r="O26" t="str">
            <v>2020Ene</v>
          </cell>
          <cell r="P26">
            <v>32785.583333333336</v>
          </cell>
          <cell r="Q26">
            <v>0</v>
          </cell>
          <cell r="R26">
            <v>0</v>
          </cell>
        </row>
        <row r="27">
          <cell r="O27" t="str">
            <v>2020Feb</v>
          </cell>
          <cell r="P27">
            <v>32785.583333333336</v>
          </cell>
          <cell r="Q27">
            <v>0</v>
          </cell>
          <cell r="R27">
            <v>0</v>
          </cell>
        </row>
        <row r="28">
          <cell r="O28" t="str">
            <v>2020Mar</v>
          </cell>
          <cell r="P28">
            <v>32785.583333333336</v>
          </cell>
          <cell r="Q28">
            <v>0</v>
          </cell>
          <cell r="R28">
            <v>0</v>
          </cell>
        </row>
        <row r="29">
          <cell r="O29" t="str">
            <v>2020Abr</v>
          </cell>
          <cell r="P29">
            <v>32785.583333333336</v>
          </cell>
          <cell r="Q29">
            <v>0</v>
          </cell>
          <cell r="R29">
            <v>0</v>
          </cell>
        </row>
        <row r="30">
          <cell r="O30" t="str">
            <v>2020May</v>
          </cell>
          <cell r="P30">
            <v>32785.583333333336</v>
          </cell>
          <cell r="Q30">
            <v>0</v>
          </cell>
          <cell r="R30">
            <v>0</v>
          </cell>
        </row>
        <row r="31">
          <cell r="O31" t="str">
            <v>2020Jun</v>
          </cell>
          <cell r="P31">
            <v>32785.583333333336</v>
          </cell>
          <cell r="Q31">
            <v>0</v>
          </cell>
          <cell r="R31">
            <v>0</v>
          </cell>
        </row>
        <row r="32">
          <cell r="O32" t="str">
            <v>2020Jul</v>
          </cell>
          <cell r="P32">
            <v>32785.583333333336</v>
          </cell>
          <cell r="Q32">
            <v>0</v>
          </cell>
          <cell r="R32">
            <v>0</v>
          </cell>
        </row>
        <row r="33">
          <cell r="O33" t="str">
            <v>2020Ago</v>
          </cell>
          <cell r="P33">
            <v>32785.583333333336</v>
          </cell>
          <cell r="Q33">
            <v>0</v>
          </cell>
          <cell r="R33">
            <v>0</v>
          </cell>
        </row>
        <row r="34">
          <cell r="O34" t="str">
            <v>2020Sep</v>
          </cell>
          <cell r="P34">
            <v>32785.583333333336</v>
          </cell>
          <cell r="Q34">
            <v>0</v>
          </cell>
          <cell r="R34">
            <v>0</v>
          </cell>
        </row>
        <row r="35">
          <cell r="O35" t="str">
            <v>2020Oct</v>
          </cell>
          <cell r="P35">
            <v>32785.583333333336</v>
          </cell>
          <cell r="Q35">
            <v>0</v>
          </cell>
          <cell r="R35">
            <v>0</v>
          </cell>
        </row>
        <row r="36">
          <cell r="O36" t="str">
            <v>2020Nov</v>
          </cell>
          <cell r="P36">
            <v>32785.583333333336</v>
          </cell>
          <cell r="Q36">
            <v>0</v>
          </cell>
          <cell r="R36">
            <v>0</v>
          </cell>
        </row>
        <row r="37">
          <cell r="O37" t="str">
            <v>2020Dic</v>
          </cell>
          <cell r="P37">
            <v>32785.583333333336</v>
          </cell>
          <cell r="Q37">
            <v>0</v>
          </cell>
          <cell r="R37">
            <v>0</v>
          </cell>
        </row>
        <row r="38">
          <cell r="O38" t="str">
            <v>2021Ene</v>
          </cell>
          <cell r="P38">
            <v>39178.333333333336</v>
          </cell>
          <cell r="Q38">
            <v>0</v>
          </cell>
          <cell r="R38">
            <v>0</v>
          </cell>
        </row>
        <row r="39">
          <cell r="O39" t="str">
            <v>2021Feb</v>
          </cell>
          <cell r="P39">
            <v>39178.333333333336</v>
          </cell>
          <cell r="Q39">
            <v>0</v>
          </cell>
          <cell r="R39">
            <v>0</v>
          </cell>
        </row>
        <row r="40">
          <cell r="O40" t="str">
            <v>2021Mar</v>
          </cell>
          <cell r="P40">
            <v>39178.333333333336</v>
          </cell>
          <cell r="Q40">
            <v>0</v>
          </cell>
          <cell r="R40">
            <v>0</v>
          </cell>
        </row>
        <row r="41">
          <cell r="O41" t="str">
            <v>2021Abr</v>
          </cell>
          <cell r="P41">
            <v>39178.333333333336</v>
          </cell>
          <cell r="Q41">
            <v>0</v>
          </cell>
          <cell r="R41">
            <v>0</v>
          </cell>
        </row>
        <row r="42">
          <cell r="O42" t="str">
            <v>2021May</v>
          </cell>
          <cell r="P42">
            <v>39178.333333333336</v>
          </cell>
          <cell r="Q42">
            <v>0</v>
          </cell>
          <cell r="R42">
            <v>0</v>
          </cell>
        </row>
        <row r="43">
          <cell r="O43" t="str">
            <v>2021Jun</v>
          </cell>
          <cell r="P43">
            <v>39178.333333333336</v>
          </cell>
          <cell r="Q43">
            <v>0</v>
          </cell>
          <cell r="R43">
            <v>0</v>
          </cell>
        </row>
        <row r="44">
          <cell r="O44" t="str">
            <v>2021Jul</v>
          </cell>
          <cell r="P44">
            <v>39178.333333333336</v>
          </cell>
          <cell r="Q44">
            <v>0</v>
          </cell>
          <cell r="R44">
            <v>0</v>
          </cell>
        </row>
        <row r="45">
          <cell r="O45" t="str">
            <v>2021Ago</v>
          </cell>
          <cell r="P45">
            <v>39178.333333333336</v>
          </cell>
          <cell r="Q45">
            <v>0</v>
          </cell>
          <cell r="R45">
            <v>0</v>
          </cell>
        </row>
        <row r="46">
          <cell r="O46" t="str">
            <v>2021Sep</v>
          </cell>
          <cell r="P46">
            <v>39178.333333333336</v>
          </cell>
          <cell r="Q46">
            <v>0</v>
          </cell>
          <cell r="R46">
            <v>0</v>
          </cell>
        </row>
        <row r="47">
          <cell r="O47" t="str">
            <v>2021Oct</v>
          </cell>
          <cell r="P47">
            <v>39178.333333333336</v>
          </cell>
          <cell r="Q47">
            <v>0</v>
          </cell>
          <cell r="R47">
            <v>0</v>
          </cell>
        </row>
        <row r="48">
          <cell r="O48" t="str">
            <v>2021Nov</v>
          </cell>
          <cell r="P48">
            <v>39178.333333333336</v>
          </cell>
          <cell r="Q48">
            <v>0</v>
          </cell>
          <cell r="R48">
            <v>0</v>
          </cell>
        </row>
        <row r="49">
          <cell r="O49" t="str">
            <v>2021Dic</v>
          </cell>
          <cell r="P49">
            <v>39178.333333333336</v>
          </cell>
          <cell r="Q49">
            <v>0</v>
          </cell>
          <cell r="R49">
            <v>0</v>
          </cell>
        </row>
        <row r="50">
          <cell r="O50" t="str">
            <v>2022Ene</v>
          </cell>
          <cell r="P50">
            <v>46817.583333333336</v>
          </cell>
          <cell r="Q50">
            <v>0</v>
          </cell>
          <cell r="R50">
            <v>0</v>
          </cell>
        </row>
        <row r="51">
          <cell r="O51" t="str">
            <v>2022Feb</v>
          </cell>
          <cell r="P51">
            <v>46817.583333333336</v>
          </cell>
          <cell r="Q51">
            <v>0</v>
          </cell>
          <cell r="R51">
            <v>0</v>
          </cell>
        </row>
        <row r="52">
          <cell r="O52" t="str">
            <v>2022Mar</v>
          </cell>
          <cell r="P52">
            <v>46817.583333333336</v>
          </cell>
          <cell r="Q52">
            <v>0</v>
          </cell>
          <cell r="R52">
            <v>0</v>
          </cell>
        </row>
        <row r="53">
          <cell r="O53" t="str">
            <v>2022Abr</v>
          </cell>
          <cell r="P53">
            <v>46817.583333333336</v>
          </cell>
          <cell r="Q53">
            <v>0</v>
          </cell>
          <cell r="R53">
            <v>0</v>
          </cell>
        </row>
        <row r="54">
          <cell r="O54" t="str">
            <v>2022May</v>
          </cell>
          <cell r="P54">
            <v>46817.583333333336</v>
          </cell>
          <cell r="Q54">
            <v>0</v>
          </cell>
          <cell r="R54">
            <v>0</v>
          </cell>
        </row>
        <row r="55">
          <cell r="O55" t="str">
            <v>2022Jun</v>
          </cell>
          <cell r="P55">
            <v>46817.583333333336</v>
          </cell>
          <cell r="Q55">
            <v>0</v>
          </cell>
          <cell r="R55">
            <v>0</v>
          </cell>
        </row>
        <row r="56">
          <cell r="O56" t="str">
            <v>2022Jul</v>
          </cell>
          <cell r="P56">
            <v>46817.583333333336</v>
          </cell>
          <cell r="Q56">
            <v>0</v>
          </cell>
          <cell r="R56">
            <v>0</v>
          </cell>
        </row>
        <row r="57">
          <cell r="O57" t="str">
            <v>2022Ago</v>
          </cell>
          <cell r="P57">
            <v>46817.583333333336</v>
          </cell>
          <cell r="Q57">
            <v>0</v>
          </cell>
          <cell r="R57">
            <v>0</v>
          </cell>
        </row>
        <row r="58">
          <cell r="O58" t="str">
            <v>2022Sep</v>
          </cell>
          <cell r="P58">
            <v>46817.583333333336</v>
          </cell>
          <cell r="Q58">
            <v>0</v>
          </cell>
          <cell r="R58">
            <v>0</v>
          </cell>
        </row>
        <row r="59">
          <cell r="O59" t="str">
            <v>2022Oct</v>
          </cell>
          <cell r="P59">
            <v>46817.583333333336</v>
          </cell>
          <cell r="Q59">
            <v>0</v>
          </cell>
          <cell r="R59">
            <v>0</v>
          </cell>
        </row>
        <row r="60">
          <cell r="O60" t="str">
            <v>2022Nov</v>
          </cell>
          <cell r="P60">
            <v>46817.583333333336</v>
          </cell>
          <cell r="Q60">
            <v>0</v>
          </cell>
          <cell r="R60">
            <v>0</v>
          </cell>
        </row>
        <row r="61">
          <cell r="O61" t="str">
            <v>2022Dic</v>
          </cell>
          <cell r="P61">
            <v>46817.583333333336</v>
          </cell>
          <cell r="Q61">
            <v>0</v>
          </cell>
          <cell r="R61">
            <v>0</v>
          </cell>
        </row>
      </sheetData>
      <sheetData sheetId="13"/>
      <sheetData sheetId="14"/>
      <sheetData sheetId="15">
        <row r="1">
          <cell r="P1" t="str">
            <v>Numero de encuestas con calificación igual o superior al nivel de satisfacción establecido en la empresa.</v>
          </cell>
          <cell r="Q1" t="str">
            <v>Total de encuestas
Efectuadas</v>
          </cell>
          <cell r="R1" t="str">
            <v>Nivel de satisfacción</v>
          </cell>
        </row>
        <row r="2">
          <cell r="O2" t="str">
            <v>2018Mar</v>
          </cell>
          <cell r="P2">
            <v>20</v>
          </cell>
          <cell r="Q2">
            <v>23</v>
          </cell>
          <cell r="R2">
            <v>0.86956521739130432</v>
          </cell>
        </row>
        <row r="3">
          <cell r="O3" t="str">
            <v>2018Jun</v>
          </cell>
          <cell r="P3">
            <v>15</v>
          </cell>
          <cell r="Q3">
            <v>17</v>
          </cell>
          <cell r="R3">
            <v>0.88235294117647056</v>
          </cell>
        </row>
        <row r="4">
          <cell r="O4" t="str">
            <v>2018Sep</v>
          </cell>
          <cell r="P4">
            <v>0</v>
          </cell>
          <cell r="Q4">
            <v>0</v>
          </cell>
          <cell r="R4" t="str">
            <v/>
          </cell>
        </row>
        <row r="5">
          <cell r="O5" t="str">
            <v>2018Dic</v>
          </cell>
          <cell r="P5">
            <v>0</v>
          </cell>
          <cell r="Q5">
            <v>0</v>
          </cell>
          <cell r="R5" t="str">
            <v/>
          </cell>
        </row>
        <row r="6">
          <cell r="O6" t="str">
            <v>2019Mar</v>
          </cell>
          <cell r="P6">
            <v>0</v>
          </cell>
          <cell r="Q6">
            <v>0</v>
          </cell>
          <cell r="R6" t="str">
            <v/>
          </cell>
        </row>
        <row r="7">
          <cell r="O7" t="str">
            <v>2019Jun</v>
          </cell>
          <cell r="P7">
            <v>0</v>
          </cell>
          <cell r="Q7">
            <v>0</v>
          </cell>
        </row>
        <row r="8">
          <cell r="P8">
            <v>0</v>
          </cell>
          <cell r="Q8">
            <v>0</v>
          </cell>
        </row>
        <row r="9">
          <cell r="P9">
            <v>0</v>
          </cell>
          <cell r="Q9">
            <v>0</v>
          </cell>
        </row>
        <row r="10">
          <cell r="P10">
            <v>0</v>
          </cell>
          <cell r="Q10">
            <v>0</v>
          </cell>
        </row>
        <row r="11">
          <cell r="P11">
            <v>0</v>
          </cell>
          <cell r="Q11">
            <v>0</v>
          </cell>
        </row>
        <row r="12">
          <cell r="P12">
            <v>0</v>
          </cell>
          <cell r="Q12">
            <v>0</v>
          </cell>
        </row>
        <row r="13">
          <cell r="P13">
            <v>0</v>
          </cell>
          <cell r="Q13">
            <v>0</v>
          </cell>
        </row>
        <row r="14">
          <cell r="P14">
            <v>0</v>
          </cell>
          <cell r="Q14">
            <v>0</v>
          </cell>
        </row>
        <row r="15">
          <cell r="P15">
            <v>0</v>
          </cell>
          <cell r="Q15">
            <v>0</v>
          </cell>
        </row>
        <row r="16">
          <cell r="P16">
            <v>0</v>
          </cell>
          <cell r="Q16">
            <v>0</v>
          </cell>
        </row>
        <row r="17">
          <cell r="P17">
            <v>0</v>
          </cell>
          <cell r="Q17">
            <v>0</v>
          </cell>
        </row>
        <row r="18">
          <cell r="P18">
            <v>0</v>
          </cell>
          <cell r="Q18">
            <v>0</v>
          </cell>
        </row>
        <row r="19">
          <cell r="P19">
            <v>0</v>
          </cell>
          <cell r="Q19">
            <v>0</v>
          </cell>
        </row>
        <row r="20">
          <cell r="P20">
            <v>0</v>
          </cell>
          <cell r="Q20">
            <v>0</v>
          </cell>
        </row>
        <row r="21">
          <cell r="P21">
            <v>0</v>
          </cell>
          <cell r="Q21">
            <v>0</v>
          </cell>
        </row>
      </sheetData>
      <sheetData sheetId="16"/>
      <sheetData sheetId="17"/>
      <sheetData sheetId="18"/>
      <sheetData sheetId="19"/>
      <sheetData sheetId="20"/>
      <sheetData sheetId="21"/>
      <sheetData sheetId="22"/>
      <sheetData sheetId="23"/>
      <sheetData sheetId="24">
        <row r="1">
          <cell r="P1" t="str">
            <v>ATENCIÓN AL CLIENTE</v>
          </cell>
          <cell r="Q1" t="str">
            <v>APUESTAS</v>
          </cell>
          <cell r="R1" t="str">
            <v>LOTERÍA</v>
          </cell>
          <cell r="S1" t="str">
            <v>COMUNICACIONES</v>
          </cell>
          <cell r="T1" t="str">
            <v>CARTERA</v>
          </cell>
          <cell r="U1" t="str">
            <v>TESORERÍA</v>
          </cell>
          <cell r="V1" t="str">
            <v>SISTEMAS</v>
          </cell>
          <cell r="W1" t="str">
            <v>RECEPCIÓN</v>
          </cell>
          <cell r="X1" t="str">
            <v>Nivel de atención</v>
          </cell>
        </row>
        <row r="2">
          <cell r="O2" t="str">
            <v>2018Ene</v>
          </cell>
          <cell r="P2">
            <v>0.11627906976744186</v>
          </cell>
          <cell r="Q2">
            <v>0.5714285714285714</v>
          </cell>
          <cell r="R2">
            <v>0.95166915794718487</v>
          </cell>
          <cell r="S2">
            <v>0.73809523809523814</v>
          </cell>
          <cell r="T2">
            <v>0.95081967213114749</v>
          </cell>
          <cell r="U2">
            <v>0.84848484848484851</v>
          </cell>
          <cell r="V2">
            <v>0.81443298969072164</v>
          </cell>
          <cell r="W2">
            <v>0.99605988967691095</v>
          </cell>
          <cell r="X2">
            <v>0.5714285714285714</v>
          </cell>
        </row>
        <row r="3">
          <cell r="O3" t="str">
            <v>2018Feb</v>
          </cell>
          <cell r="P3">
            <v>0.48780487804878048</v>
          </cell>
          <cell r="Q3">
            <v>0.70300751879699253</v>
          </cell>
          <cell r="R3">
            <v>0.93064876957494402</v>
          </cell>
          <cell r="S3">
            <v>0.80612244897959184</v>
          </cell>
          <cell r="T3">
            <v>0.66666666666666663</v>
          </cell>
          <cell r="U3">
            <v>0.828125</v>
          </cell>
          <cell r="V3">
            <v>0.9107142857142857</v>
          </cell>
          <cell r="W3">
            <v>0.99367533380182715</v>
          </cell>
          <cell r="X3">
            <v>0.790845612697886</v>
          </cell>
        </row>
        <row r="4">
          <cell r="O4" t="str">
            <v>2018Mar</v>
          </cell>
          <cell r="P4">
            <v>0.33727810650887574</v>
          </cell>
          <cell r="Q4">
            <v>0.49710982658959535</v>
          </cell>
          <cell r="R4">
            <v>0.92139737991266379</v>
          </cell>
          <cell r="S4">
            <v>0.77906976744186052</v>
          </cell>
          <cell r="T4">
            <v>0</v>
          </cell>
          <cell r="U4">
            <v>0.7350427350427351</v>
          </cell>
          <cell r="V4">
            <v>0.82399999999999995</v>
          </cell>
          <cell r="W4">
            <v>0.9981718464351006</v>
          </cell>
          <cell r="X4">
            <v>0.63650870774135393</v>
          </cell>
        </row>
        <row r="5">
          <cell r="O5" t="str">
            <v>2018Abr</v>
          </cell>
          <cell r="P5">
            <v>0.46948356807511737</v>
          </cell>
          <cell r="Q5">
            <v>0.39942112879884228</v>
          </cell>
          <cell r="R5">
            <v>0.91176470588235292</v>
          </cell>
          <cell r="S5">
            <v>0.84070796460176989</v>
          </cell>
          <cell r="T5">
            <v>0.85185185185185186</v>
          </cell>
          <cell r="U5">
            <v>0.85416666666666663</v>
          </cell>
          <cell r="V5">
            <v>0.67251461988304095</v>
          </cell>
          <cell r="W5">
            <v>0.99655172413793103</v>
          </cell>
          <cell r="X5">
            <v>0.74955777873719664</v>
          </cell>
        </row>
        <row r="6">
          <cell r="O6" t="str">
            <v>2018May</v>
          </cell>
          <cell r="P6">
            <v>0.42574257425742573</v>
          </cell>
          <cell r="Q6">
            <v>0.46574519230769229</v>
          </cell>
          <cell r="R6">
            <v>0.76059322033898302</v>
          </cell>
          <cell r="S6">
            <v>0.74782608695652175</v>
          </cell>
          <cell r="T6">
            <v>0.8033707865168539</v>
          </cell>
          <cell r="U6">
            <v>0.76373626373626369</v>
          </cell>
          <cell r="V6">
            <v>0.72875816993464049</v>
          </cell>
          <cell r="W6">
            <v>0.82294832826747721</v>
          </cell>
          <cell r="X6">
            <v>0.68984007778948231</v>
          </cell>
        </row>
        <row r="7">
          <cell r="O7" t="str">
            <v>2018Jun</v>
          </cell>
          <cell r="P7">
            <v>0.59482758620689657</v>
          </cell>
          <cell r="Q7">
            <v>0.45308924485125857</v>
          </cell>
          <cell r="R7">
            <v>0.69695968274950426</v>
          </cell>
          <cell r="S7">
            <v>0.65517241379310343</v>
          </cell>
          <cell r="T7">
            <v>0.79299363057324845</v>
          </cell>
          <cell r="U7">
            <v>0.67647058823529416</v>
          </cell>
          <cell r="V7">
            <v>0.59693877551020413</v>
          </cell>
          <cell r="W7">
            <v>0.95842293906810039</v>
          </cell>
          <cell r="X7">
            <v>0.67810935762345115</v>
          </cell>
        </row>
        <row r="8">
          <cell r="O8" t="str">
            <v>2018Jul</v>
          </cell>
          <cell r="P8" t="str">
            <v/>
          </cell>
          <cell r="Q8" t="str">
            <v/>
          </cell>
          <cell r="R8" t="str">
            <v/>
          </cell>
          <cell r="S8" t="str">
            <v/>
          </cell>
          <cell r="T8" t="str">
            <v/>
          </cell>
          <cell r="U8" t="str">
            <v/>
          </cell>
          <cell r="V8" t="str">
            <v/>
          </cell>
          <cell r="W8" t="str">
            <v/>
          </cell>
          <cell r="X8" t="str">
            <v/>
          </cell>
        </row>
        <row r="9">
          <cell r="O9" t="str">
            <v>2018Ago</v>
          </cell>
          <cell r="P9" t="str">
            <v/>
          </cell>
          <cell r="Q9" t="str">
            <v/>
          </cell>
          <cell r="R9" t="str">
            <v/>
          </cell>
          <cell r="S9" t="str">
            <v/>
          </cell>
          <cell r="T9" t="str">
            <v/>
          </cell>
          <cell r="U9" t="str">
            <v/>
          </cell>
          <cell r="V9" t="str">
            <v/>
          </cell>
          <cell r="W9" t="str">
            <v/>
          </cell>
          <cell r="X9" t="str">
            <v/>
          </cell>
        </row>
        <row r="10">
          <cell r="O10" t="str">
            <v>2018Sep</v>
          </cell>
          <cell r="P10" t="str">
            <v/>
          </cell>
          <cell r="Q10" t="str">
            <v/>
          </cell>
          <cell r="R10" t="str">
            <v/>
          </cell>
          <cell r="S10" t="str">
            <v/>
          </cell>
          <cell r="T10" t="str">
            <v/>
          </cell>
          <cell r="U10" t="str">
            <v/>
          </cell>
          <cell r="V10" t="str">
            <v/>
          </cell>
          <cell r="W10" t="str">
            <v/>
          </cell>
          <cell r="X10" t="str">
            <v/>
          </cell>
        </row>
        <row r="11">
          <cell r="O11" t="str">
            <v>2018Oct</v>
          </cell>
          <cell r="P11" t="str">
            <v/>
          </cell>
          <cell r="Q11" t="str">
            <v/>
          </cell>
          <cell r="R11" t="str">
            <v/>
          </cell>
          <cell r="S11" t="str">
            <v/>
          </cell>
          <cell r="T11" t="str">
            <v/>
          </cell>
          <cell r="U11" t="str">
            <v/>
          </cell>
          <cell r="V11" t="str">
            <v/>
          </cell>
          <cell r="W11" t="str">
            <v/>
          </cell>
          <cell r="X11" t="str">
            <v/>
          </cell>
        </row>
        <row r="12">
          <cell r="O12" t="str">
            <v>2018Nov</v>
          </cell>
          <cell r="P12" t="str">
            <v/>
          </cell>
          <cell r="Q12" t="str">
            <v/>
          </cell>
          <cell r="R12" t="str">
            <v/>
          </cell>
          <cell r="S12" t="str">
            <v/>
          </cell>
          <cell r="T12" t="str">
            <v/>
          </cell>
          <cell r="U12" t="str">
            <v/>
          </cell>
          <cell r="V12" t="str">
            <v/>
          </cell>
          <cell r="W12" t="str">
            <v/>
          </cell>
          <cell r="X12" t="str">
            <v/>
          </cell>
        </row>
        <row r="13">
          <cell r="O13" t="str">
            <v>2018Dic</v>
          </cell>
          <cell r="P13" t="str">
            <v/>
          </cell>
          <cell r="Q13" t="str">
            <v/>
          </cell>
          <cell r="R13" t="str">
            <v/>
          </cell>
          <cell r="S13" t="str">
            <v/>
          </cell>
          <cell r="T13" t="str">
            <v/>
          </cell>
          <cell r="U13" t="str">
            <v/>
          </cell>
          <cell r="V13" t="str">
            <v/>
          </cell>
          <cell r="W13" t="str">
            <v/>
          </cell>
          <cell r="X13" t="str">
            <v/>
          </cell>
        </row>
        <row r="14">
          <cell r="O14" t="str">
            <v>2019Ene</v>
          </cell>
          <cell r="P14" t="str">
            <v/>
          </cell>
          <cell r="Q14" t="str">
            <v/>
          </cell>
          <cell r="R14" t="str">
            <v/>
          </cell>
          <cell r="S14" t="str">
            <v/>
          </cell>
          <cell r="T14" t="str">
            <v/>
          </cell>
          <cell r="U14" t="str">
            <v/>
          </cell>
          <cell r="V14" t="str">
            <v/>
          </cell>
          <cell r="W14" t="str">
            <v/>
          </cell>
          <cell r="X14" t="str">
            <v/>
          </cell>
        </row>
        <row r="15">
          <cell r="O15" t="str">
            <v>2019Feb</v>
          </cell>
          <cell r="P15" t="str">
            <v/>
          </cell>
          <cell r="Q15" t="str">
            <v/>
          </cell>
          <cell r="R15" t="str">
            <v/>
          </cell>
          <cell r="S15" t="str">
            <v/>
          </cell>
          <cell r="T15" t="str">
            <v/>
          </cell>
          <cell r="U15" t="str">
            <v/>
          </cell>
          <cell r="V15" t="str">
            <v/>
          </cell>
          <cell r="W15" t="str">
            <v/>
          </cell>
          <cell r="X15" t="str">
            <v/>
          </cell>
        </row>
        <row r="16">
          <cell r="O16" t="str">
            <v>2019Mar</v>
          </cell>
          <cell r="P16" t="str">
            <v/>
          </cell>
          <cell r="Q16" t="str">
            <v/>
          </cell>
          <cell r="R16" t="str">
            <v/>
          </cell>
          <cell r="S16" t="str">
            <v/>
          </cell>
          <cell r="T16" t="str">
            <v/>
          </cell>
          <cell r="U16" t="str">
            <v/>
          </cell>
          <cell r="V16" t="str">
            <v/>
          </cell>
          <cell r="W16" t="str">
            <v/>
          </cell>
          <cell r="X16" t="str">
            <v/>
          </cell>
        </row>
        <row r="17">
          <cell r="O17" t="str">
            <v>2019Abr</v>
          </cell>
          <cell r="P17" t="str">
            <v/>
          </cell>
          <cell r="Q17" t="str">
            <v/>
          </cell>
          <cell r="R17" t="str">
            <v/>
          </cell>
          <cell r="S17" t="str">
            <v/>
          </cell>
          <cell r="T17" t="str">
            <v/>
          </cell>
          <cell r="U17" t="str">
            <v/>
          </cell>
          <cell r="V17" t="str">
            <v/>
          </cell>
          <cell r="W17" t="str">
            <v/>
          </cell>
          <cell r="X17" t="str">
            <v/>
          </cell>
        </row>
        <row r="18">
          <cell r="O18" t="str">
            <v>2019May</v>
          </cell>
          <cell r="P18" t="str">
            <v/>
          </cell>
          <cell r="Q18" t="str">
            <v/>
          </cell>
          <cell r="R18" t="str">
            <v/>
          </cell>
          <cell r="S18" t="str">
            <v/>
          </cell>
          <cell r="T18" t="str">
            <v/>
          </cell>
          <cell r="U18" t="str">
            <v/>
          </cell>
          <cell r="V18" t="str">
            <v/>
          </cell>
          <cell r="W18" t="str">
            <v/>
          </cell>
          <cell r="X18" t="str">
            <v/>
          </cell>
        </row>
        <row r="19">
          <cell r="O19" t="str">
            <v>2019Jun</v>
          </cell>
          <cell r="P19" t="str">
            <v/>
          </cell>
          <cell r="Q19" t="str">
            <v/>
          </cell>
          <cell r="R19" t="str">
            <v/>
          </cell>
          <cell r="S19" t="str">
            <v/>
          </cell>
          <cell r="T19" t="str">
            <v/>
          </cell>
          <cell r="U19" t="str">
            <v/>
          </cell>
          <cell r="V19" t="str">
            <v/>
          </cell>
          <cell r="W19" t="str">
            <v/>
          </cell>
          <cell r="X19" t="str">
            <v/>
          </cell>
        </row>
        <row r="20">
          <cell r="O20" t="str">
            <v>2019Jul</v>
          </cell>
          <cell r="P20" t="str">
            <v/>
          </cell>
          <cell r="Q20" t="str">
            <v/>
          </cell>
          <cell r="R20" t="str">
            <v/>
          </cell>
          <cell r="S20" t="str">
            <v/>
          </cell>
          <cell r="T20" t="str">
            <v/>
          </cell>
          <cell r="U20" t="str">
            <v/>
          </cell>
          <cell r="V20" t="str">
            <v/>
          </cell>
          <cell r="W20" t="str">
            <v/>
          </cell>
          <cell r="X20" t="str">
            <v/>
          </cell>
        </row>
        <row r="21">
          <cell r="O21" t="str">
            <v>2019Ago</v>
          </cell>
          <cell r="P21" t="str">
            <v/>
          </cell>
          <cell r="Q21" t="str">
            <v/>
          </cell>
          <cell r="R21" t="str">
            <v/>
          </cell>
          <cell r="S21" t="str">
            <v/>
          </cell>
          <cell r="T21" t="str">
            <v/>
          </cell>
          <cell r="U21" t="str">
            <v/>
          </cell>
          <cell r="V21" t="str">
            <v/>
          </cell>
          <cell r="W21" t="str">
            <v/>
          </cell>
          <cell r="X21" t="str">
            <v/>
          </cell>
        </row>
        <row r="22">
          <cell r="O22" t="str">
            <v>2019Sep</v>
          </cell>
          <cell r="P22" t="str">
            <v/>
          </cell>
          <cell r="Q22" t="str">
            <v/>
          </cell>
          <cell r="R22" t="str">
            <v/>
          </cell>
          <cell r="S22" t="str">
            <v/>
          </cell>
          <cell r="T22" t="str">
            <v/>
          </cell>
          <cell r="U22" t="str">
            <v/>
          </cell>
          <cell r="V22" t="str">
            <v/>
          </cell>
          <cell r="W22" t="str">
            <v/>
          </cell>
          <cell r="X22" t="str">
            <v/>
          </cell>
        </row>
        <row r="23">
          <cell r="O23" t="str">
            <v>2019Oct</v>
          </cell>
          <cell r="P23" t="str">
            <v/>
          </cell>
          <cell r="Q23" t="str">
            <v/>
          </cell>
          <cell r="R23" t="str">
            <v/>
          </cell>
          <cell r="S23" t="str">
            <v/>
          </cell>
          <cell r="T23" t="str">
            <v/>
          </cell>
          <cell r="U23" t="str">
            <v/>
          </cell>
          <cell r="V23" t="str">
            <v/>
          </cell>
          <cell r="W23" t="str">
            <v/>
          </cell>
          <cell r="X23" t="str">
            <v/>
          </cell>
        </row>
        <row r="24">
          <cell r="O24" t="str">
            <v>2019Nov</v>
          </cell>
          <cell r="P24" t="str">
            <v/>
          </cell>
          <cell r="Q24" t="str">
            <v/>
          </cell>
          <cell r="R24" t="str">
            <v/>
          </cell>
          <cell r="S24" t="str">
            <v/>
          </cell>
          <cell r="T24" t="str">
            <v/>
          </cell>
          <cell r="U24" t="str">
            <v/>
          </cell>
          <cell r="V24" t="str">
            <v/>
          </cell>
          <cell r="W24" t="str">
            <v/>
          </cell>
          <cell r="X24" t="str">
            <v/>
          </cell>
        </row>
        <row r="25">
          <cell r="O25" t="str">
            <v>2019Dic</v>
          </cell>
          <cell r="P25" t="str">
            <v/>
          </cell>
          <cell r="Q25" t="str">
            <v/>
          </cell>
          <cell r="R25" t="str">
            <v/>
          </cell>
          <cell r="S25" t="str">
            <v/>
          </cell>
          <cell r="T25" t="str">
            <v/>
          </cell>
          <cell r="U25" t="str">
            <v/>
          </cell>
          <cell r="V25" t="str">
            <v/>
          </cell>
          <cell r="W25" t="str">
            <v/>
          </cell>
          <cell r="X25" t="str">
            <v/>
          </cell>
        </row>
        <row r="26">
          <cell r="O26" t="str">
            <v>2020Ene</v>
          </cell>
          <cell r="P26" t="str">
            <v/>
          </cell>
          <cell r="Q26" t="str">
            <v/>
          </cell>
          <cell r="R26" t="str">
            <v/>
          </cell>
          <cell r="S26" t="str">
            <v/>
          </cell>
          <cell r="T26" t="str">
            <v/>
          </cell>
          <cell r="U26" t="str">
            <v/>
          </cell>
          <cell r="V26" t="str">
            <v/>
          </cell>
          <cell r="W26" t="str">
            <v/>
          </cell>
          <cell r="X26" t="str">
            <v/>
          </cell>
        </row>
        <row r="27">
          <cell r="O27" t="str">
            <v>2020Feb</v>
          </cell>
          <cell r="P27" t="str">
            <v/>
          </cell>
          <cell r="Q27" t="str">
            <v/>
          </cell>
          <cell r="R27" t="str">
            <v/>
          </cell>
          <cell r="S27" t="str">
            <v/>
          </cell>
          <cell r="T27" t="str">
            <v/>
          </cell>
          <cell r="U27" t="str">
            <v/>
          </cell>
          <cell r="V27" t="str">
            <v/>
          </cell>
          <cell r="W27" t="str">
            <v/>
          </cell>
          <cell r="X27" t="str">
            <v/>
          </cell>
        </row>
        <row r="28">
          <cell r="O28" t="str">
            <v>2020Mar</v>
          </cell>
          <cell r="P28" t="str">
            <v/>
          </cell>
          <cell r="Q28" t="str">
            <v/>
          </cell>
          <cell r="R28" t="str">
            <v/>
          </cell>
          <cell r="S28" t="str">
            <v/>
          </cell>
          <cell r="T28" t="str">
            <v/>
          </cell>
          <cell r="U28" t="str">
            <v/>
          </cell>
          <cell r="V28" t="str">
            <v/>
          </cell>
          <cell r="W28" t="str">
            <v/>
          </cell>
          <cell r="X28" t="str">
            <v/>
          </cell>
        </row>
        <row r="29">
          <cell r="O29" t="str">
            <v>2020Abr</v>
          </cell>
          <cell r="P29" t="str">
            <v/>
          </cell>
          <cell r="Q29" t="str">
            <v/>
          </cell>
          <cell r="R29" t="str">
            <v/>
          </cell>
          <cell r="S29" t="str">
            <v/>
          </cell>
          <cell r="T29" t="str">
            <v/>
          </cell>
          <cell r="U29" t="str">
            <v/>
          </cell>
          <cell r="V29" t="str">
            <v/>
          </cell>
          <cell r="W29" t="str">
            <v/>
          </cell>
          <cell r="X29" t="str">
            <v/>
          </cell>
        </row>
        <row r="30">
          <cell r="O30" t="str">
            <v>2020May</v>
          </cell>
          <cell r="P30" t="str">
            <v/>
          </cell>
          <cell r="Q30" t="str">
            <v/>
          </cell>
          <cell r="R30" t="str">
            <v/>
          </cell>
          <cell r="S30" t="str">
            <v/>
          </cell>
          <cell r="T30" t="str">
            <v/>
          </cell>
          <cell r="U30" t="str">
            <v/>
          </cell>
          <cell r="V30" t="str">
            <v/>
          </cell>
          <cell r="W30" t="str">
            <v/>
          </cell>
          <cell r="X30" t="str">
            <v/>
          </cell>
        </row>
        <row r="31">
          <cell r="O31" t="str">
            <v>2020Jun</v>
          </cell>
          <cell r="P31" t="str">
            <v/>
          </cell>
          <cell r="Q31" t="str">
            <v/>
          </cell>
          <cell r="R31" t="str">
            <v/>
          </cell>
          <cell r="S31" t="str">
            <v/>
          </cell>
          <cell r="T31" t="str">
            <v/>
          </cell>
          <cell r="U31" t="str">
            <v/>
          </cell>
          <cell r="V31" t="str">
            <v/>
          </cell>
          <cell r="W31" t="str">
            <v/>
          </cell>
          <cell r="X31" t="str">
            <v/>
          </cell>
        </row>
        <row r="32">
          <cell r="O32" t="str">
            <v>2020Jul</v>
          </cell>
          <cell r="P32" t="str">
            <v/>
          </cell>
          <cell r="Q32" t="str">
            <v/>
          </cell>
          <cell r="R32" t="str">
            <v/>
          </cell>
          <cell r="S32" t="str">
            <v/>
          </cell>
          <cell r="T32" t="str">
            <v/>
          </cell>
          <cell r="U32" t="str">
            <v/>
          </cell>
          <cell r="V32" t="str">
            <v/>
          </cell>
          <cell r="W32" t="str">
            <v/>
          </cell>
          <cell r="X32" t="str">
            <v/>
          </cell>
        </row>
        <row r="33">
          <cell r="O33" t="str">
            <v>2020Ago</v>
          </cell>
          <cell r="P33" t="str">
            <v/>
          </cell>
          <cell r="Q33" t="str">
            <v/>
          </cell>
          <cell r="R33" t="str">
            <v/>
          </cell>
          <cell r="S33" t="str">
            <v/>
          </cell>
          <cell r="T33" t="str">
            <v/>
          </cell>
          <cell r="U33" t="str">
            <v/>
          </cell>
          <cell r="V33" t="str">
            <v/>
          </cell>
          <cell r="W33" t="str">
            <v/>
          </cell>
          <cell r="X33" t="str">
            <v/>
          </cell>
        </row>
        <row r="34">
          <cell r="O34" t="str">
            <v>2020Sep</v>
          </cell>
          <cell r="P34" t="str">
            <v/>
          </cell>
          <cell r="Q34" t="str">
            <v/>
          </cell>
          <cell r="R34" t="str">
            <v/>
          </cell>
          <cell r="S34" t="str">
            <v/>
          </cell>
          <cell r="T34" t="str">
            <v/>
          </cell>
          <cell r="U34" t="str">
            <v/>
          </cell>
          <cell r="V34" t="str">
            <v/>
          </cell>
          <cell r="W34" t="str">
            <v/>
          </cell>
          <cell r="X34" t="str">
            <v/>
          </cell>
        </row>
        <row r="35">
          <cell r="O35" t="str">
            <v>2020Oct</v>
          </cell>
          <cell r="P35" t="str">
            <v/>
          </cell>
          <cell r="Q35" t="str">
            <v/>
          </cell>
          <cell r="R35" t="str">
            <v/>
          </cell>
          <cell r="S35" t="str">
            <v/>
          </cell>
          <cell r="T35" t="str">
            <v/>
          </cell>
          <cell r="U35" t="str">
            <v/>
          </cell>
          <cell r="V35" t="str">
            <v/>
          </cell>
          <cell r="W35" t="str">
            <v/>
          </cell>
          <cell r="X35" t="str">
            <v/>
          </cell>
        </row>
        <row r="36">
          <cell r="O36" t="str">
            <v>2020Nov</v>
          </cell>
          <cell r="P36" t="str">
            <v/>
          </cell>
          <cell r="Q36" t="str">
            <v/>
          </cell>
          <cell r="R36" t="str">
            <v/>
          </cell>
          <cell r="S36" t="str">
            <v/>
          </cell>
          <cell r="T36" t="str">
            <v/>
          </cell>
          <cell r="U36" t="str">
            <v/>
          </cell>
          <cell r="V36" t="str">
            <v/>
          </cell>
          <cell r="W36" t="str">
            <v/>
          </cell>
          <cell r="X36" t="str">
            <v/>
          </cell>
        </row>
        <row r="37">
          <cell r="O37" t="str">
            <v>2020Dic</v>
          </cell>
          <cell r="P37" t="str">
            <v/>
          </cell>
          <cell r="Q37" t="str">
            <v/>
          </cell>
          <cell r="R37" t="str">
            <v/>
          </cell>
          <cell r="S37" t="str">
            <v/>
          </cell>
          <cell r="T37" t="str">
            <v/>
          </cell>
          <cell r="U37" t="str">
            <v/>
          </cell>
          <cell r="V37" t="str">
            <v/>
          </cell>
          <cell r="W37" t="str">
            <v/>
          </cell>
          <cell r="X37" t="str">
            <v/>
          </cell>
        </row>
        <row r="38">
          <cell r="O38" t="str">
            <v>2021Ene</v>
          </cell>
          <cell r="P38" t="str">
            <v/>
          </cell>
          <cell r="Q38" t="str">
            <v/>
          </cell>
          <cell r="R38" t="str">
            <v/>
          </cell>
          <cell r="S38" t="str">
            <v/>
          </cell>
          <cell r="T38" t="str">
            <v/>
          </cell>
          <cell r="U38" t="str">
            <v/>
          </cell>
          <cell r="V38" t="str">
            <v/>
          </cell>
          <cell r="W38" t="str">
            <v/>
          </cell>
          <cell r="X38" t="str">
            <v/>
          </cell>
        </row>
        <row r="39">
          <cell r="O39" t="str">
            <v>2021Feb</v>
          </cell>
          <cell r="P39" t="str">
            <v/>
          </cell>
          <cell r="Q39" t="str">
            <v/>
          </cell>
          <cell r="R39" t="str">
            <v/>
          </cell>
          <cell r="S39" t="str">
            <v/>
          </cell>
          <cell r="T39" t="str">
            <v/>
          </cell>
          <cell r="U39" t="str">
            <v/>
          </cell>
          <cell r="V39" t="str">
            <v/>
          </cell>
          <cell r="W39" t="str">
            <v/>
          </cell>
          <cell r="X39" t="str">
            <v/>
          </cell>
        </row>
        <row r="40">
          <cell r="O40" t="str">
            <v>2021Mar</v>
          </cell>
          <cell r="P40" t="str">
            <v/>
          </cell>
          <cell r="Q40" t="str">
            <v/>
          </cell>
          <cell r="R40" t="str">
            <v/>
          </cell>
          <cell r="S40" t="str">
            <v/>
          </cell>
          <cell r="T40" t="str">
            <v/>
          </cell>
          <cell r="U40" t="str">
            <v/>
          </cell>
          <cell r="V40" t="str">
            <v/>
          </cell>
          <cell r="W40" t="str">
            <v/>
          </cell>
          <cell r="X40" t="str">
            <v/>
          </cell>
        </row>
        <row r="41">
          <cell r="O41" t="str">
            <v>2021Abr</v>
          </cell>
          <cell r="P41" t="str">
            <v/>
          </cell>
          <cell r="Q41" t="str">
            <v/>
          </cell>
          <cell r="R41" t="str">
            <v/>
          </cell>
          <cell r="S41" t="str">
            <v/>
          </cell>
          <cell r="T41" t="str">
            <v/>
          </cell>
          <cell r="U41" t="str">
            <v/>
          </cell>
          <cell r="V41" t="str">
            <v/>
          </cell>
          <cell r="W41" t="str">
            <v/>
          </cell>
          <cell r="X41" t="str">
            <v/>
          </cell>
        </row>
        <row r="42">
          <cell r="O42" t="str">
            <v>2021May</v>
          </cell>
          <cell r="P42" t="str">
            <v/>
          </cell>
          <cell r="Q42" t="str">
            <v/>
          </cell>
          <cell r="R42" t="str">
            <v/>
          </cell>
          <cell r="S42" t="str">
            <v/>
          </cell>
          <cell r="T42" t="str">
            <v/>
          </cell>
          <cell r="U42" t="str">
            <v/>
          </cell>
          <cell r="V42" t="str">
            <v/>
          </cell>
          <cell r="W42" t="str">
            <v/>
          </cell>
          <cell r="X42" t="str">
            <v/>
          </cell>
        </row>
        <row r="43">
          <cell r="O43" t="str">
            <v>2021Jun</v>
          </cell>
          <cell r="P43" t="str">
            <v/>
          </cell>
          <cell r="Q43" t="str">
            <v/>
          </cell>
          <cell r="R43" t="str">
            <v/>
          </cell>
          <cell r="S43" t="str">
            <v/>
          </cell>
          <cell r="T43" t="str">
            <v/>
          </cell>
          <cell r="U43" t="str">
            <v/>
          </cell>
          <cell r="V43" t="str">
            <v/>
          </cell>
          <cell r="W43" t="str">
            <v/>
          </cell>
          <cell r="X43" t="str">
            <v/>
          </cell>
        </row>
        <row r="44">
          <cell r="O44" t="str">
            <v>2021Jul</v>
          </cell>
          <cell r="P44" t="str">
            <v/>
          </cell>
          <cell r="Q44" t="str">
            <v/>
          </cell>
          <cell r="R44" t="str">
            <v/>
          </cell>
          <cell r="S44" t="str">
            <v/>
          </cell>
          <cell r="T44" t="str">
            <v/>
          </cell>
          <cell r="U44" t="str">
            <v/>
          </cell>
          <cell r="V44" t="str">
            <v/>
          </cell>
          <cell r="W44" t="str">
            <v/>
          </cell>
          <cell r="X44" t="str">
            <v/>
          </cell>
        </row>
        <row r="45">
          <cell r="O45" t="str">
            <v>2021Ago</v>
          </cell>
          <cell r="P45" t="str">
            <v/>
          </cell>
          <cell r="Q45" t="str">
            <v/>
          </cell>
          <cell r="R45" t="str">
            <v/>
          </cell>
          <cell r="S45" t="str">
            <v/>
          </cell>
          <cell r="T45" t="str">
            <v/>
          </cell>
          <cell r="U45" t="str">
            <v/>
          </cell>
          <cell r="V45" t="str">
            <v/>
          </cell>
          <cell r="W45" t="str">
            <v/>
          </cell>
          <cell r="X45" t="str">
            <v/>
          </cell>
        </row>
        <row r="46">
          <cell r="O46" t="str">
            <v>2021Sep</v>
          </cell>
          <cell r="P46" t="str">
            <v/>
          </cell>
          <cell r="Q46" t="str">
            <v/>
          </cell>
          <cell r="R46" t="str">
            <v/>
          </cell>
          <cell r="S46" t="str">
            <v/>
          </cell>
          <cell r="T46" t="str">
            <v/>
          </cell>
          <cell r="U46" t="str">
            <v/>
          </cell>
          <cell r="V46" t="str">
            <v/>
          </cell>
          <cell r="W46" t="str">
            <v/>
          </cell>
          <cell r="X46" t="str">
            <v/>
          </cell>
        </row>
        <row r="47">
          <cell r="O47" t="str">
            <v>2021Oct</v>
          </cell>
          <cell r="P47" t="str">
            <v/>
          </cell>
          <cell r="Q47" t="str">
            <v/>
          </cell>
          <cell r="R47" t="str">
            <v/>
          </cell>
          <cell r="S47" t="str">
            <v/>
          </cell>
          <cell r="T47" t="str">
            <v/>
          </cell>
          <cell r="U47" t="str">
            <v/>
          </cell>
          <cell r="V47" t="str">
            <v/>
          </cell>
          <cell r="W47" t="str">
            <v/>
          </cell>
          <cell r="X47" t="str">
            <v/>
          </cell>
        </row>
        <row r="48">
          <cell r="O48" t="str">
            <v>2021Nov</v>
          </cell>
          <cell r="P48" t="str">
            <v/>
          </cell>
          <cell r="Q48" t="str">
            <v/>
          </cell>
          <cell r="R48" t="str">
            <v/>
          </cell>
          <cell r="S48" t="str">
            <v/>
          </cell>
          <cell r="T48" t="str">
            <v/>
          </cell>
          <cell r="U48" t="str">
            <v/>
          </cell>
          <cell r="V48" t="str">
            <v/>
          </cell>
          <cell r="W48" t="str">
            <v/>
          </cell>
          <cell r="X48" t="str">
            <v/>
          </cell>
        </row>
        <row r="49">
          <cell r="O49" t="str">
            <v>2021Dic</v>
          </cell>
          <cell r="P49" t="str">
            <v/>
          </cell>
          <cell r="Q49" t="str">
            <v/>
          </cell>
          <cell r="R49" t="str">
            <v/>
          </cell>
          <cell r="S49" t="str">
            <v/>
          </cell>
          <cell r="T49" t="str">
            <v/>
          </cell>
          <cell r="U49" t="str">
            <v/>
          </cell>
          <cell r="V49" t="str">
            <v/>
          </cell>
          <cell r="W49" t="str">
            <v/>
          </cell>
          <cell r="X49" t="str">
            <v/>
          </cell>
        </row>
        <row r="50">
          <cell r="O50" t="str">
            <v>2022Ene</v>
          </cell>
          <cell r="P50" t="str">
            <v/>
          </cell>
          <cell r="Q50" t="str">
            <v/>
          </cell>
          <cell r="R50" t="str">
            <v/>
          </cell>
          <cell r="S50" t="str">
            <v/>
          </cell>
          <cell r="T50" t="str">
            <v/>
          </cell>
          <cell r="U50" t="str">
            <v/>
          </cell>
          <cell r="V50" t="str">
            <v/>
          </cell>
          <cell r="W50" t="str">
            <v/>
          </cell>
        </row>
        <row r="51">
          <cell r="O51" t="str">
            <v>2022Feb</v>
          </cell>
          <cell r="P51" t="str">
            <v/>
          </cell>
          <cell r="Q51" t="str">
            <v/>
          </cell>
          <cell r="R51" t="str">
            <v/>
          </cell>
          <cell r="S51" t="str">
            <v/>
          </cell>
          <cell r="T51" t="str">
            <v/>
          </cell>
          <cell r="U51" t="str">
            <v/>
          </cell>
          <cell r="V51" t="str">
            <v/>
          </cell>
          <cell r="W51" t="str">
            <v/>
          </cell>
        </row>
        <row r="52">
          <cell r="O52" t="str">
            <v>2022Mar</v>
          </cell>
          <cell r="P52" t="str">
            <v/>
          </cell>
          <cell r="Q52" t="str">
            <v/>
          </cell>
          <cell r="R52" t="str">
            <v/>
          </cell>
          <cell r="S52" t="str">
            <v/>
          </cell>
          <cell r="T52" t="str">
            <v/>
          </cell>
          <cell r="U52" t="str">
            <v/>
          </cell>
          <cell r="V52" t="str">
            <v/>
          </cell>
          <cell r="W52" t="str">
            <v/>
          </cell>
        </row>
        <row r="53">
          <cell r="O53" t="str">
            <v>2022Abr</v>
          </cell>
          <cell r="P53" t="str">
            <v/>
          </cell>
          <cell r="Q53" t="str">
            <v/>
          </cell>
          <cell r="R53" t="str">
            <v/>
          </cell>
          <cell r="S53" t="str">
            <v/>
          </cell>
          <cell r="T53" t="str">
            <v/>
          </cell>
          <cell r="U53" t="str">
            <v/>
          </cell>
          <cell r="V53" t="str">
            <v/>
          </cell>
          <cell r="W53" t="str">
            <v/>
          </cell>
        </row>
        <row r="54">
          <cell r="O54" t="str">
            <v>2022May</v>
          </cell>
          <cell r="P54" t="str">
            <v/>
          </cell>
          <cell r="Q54" t="str">
            <v/>
          </cell>
          <cell r="R54" t="str">
            <v/>
          </cell>
          <cell r="S54" t="str">
            <v/>
          </cell>
          <cell r="T54" t="str">
            <v/>
          </cell>
          <cell r="U54" t="str">
            <v/>
          </cell>
          <cell r="V54" t="str">
            <v/>
          </cell>
          <cell r="W54" t="str">
            <v/>
          </cell>
        </row>
        <row r="55">
          <cell r="O55" t="str">
            <v>2022Jun</v>
          </cell>
          <cell r="P55" t="str">
            <v/>
          </cell>
          <cell r="Q55" t="str">
            <v/>
          </cell>
          <cell r="R55" t="str">
            <v/>
          </cell>
          <cell r="S55" t="str">
            <v/>
          </cell>
          <cell r="T55" t="str">
            <v/>
          </cell>
          <cell r="U55" t="str">
            <v/>
          </cell>
          <cell r="V55" t="str">
            <v/>
          </cell>
          <cell r="W55" t="str">
            <v/>
          </cell>
        </row>
        <row r="56">
          <cell r="O56" t="str">
            <v>2022Jul</v>
          </cell>
          <cell r="P56" t="str">
            <v/>
          </cell>
          <cell r="Q56" t="str">
            <v/>
          </cell>
          <cell r="R56" t="str">
            <v/>
          </cell>
          <cell r="S56" t="str">
            <v/>
          </cell>
          <cell r="T56" t="str">
            <v/>
          </cell>
          <cell r="U56" t="str">
            <v/>
          </cell>
          <cell r="V56" t="str">
            <v/>
          </cell>
          <cell r="W56" t="str">
            <v/>
          </cell>
        </row>
        <row r="57">
          <cell r="O57" t="str">
            <v>2022Ago</v>
          </cell>
          <cell r="P57" t="str">
            <v/>
          </cell>
          <cell r="Q57" t="str">
            <v/>
          </cell>
          <cell r="R57" t="str">
            <v/>
          </cell>
          <cell r="S57" t="str">
            <v/>
          </cell>
          <cell r="T57" t="str">
            <v/>
          </cell>
          <cell r="U57" t="str">
            <v/>
          </cell>
          <cell r="V57" t="str">
            <v/>
          </cell>
          <cell r="W57" t="str">
            <v/>
          </cell>
        </row>
        <row r="58">
          <cell r="O58" t="str">
            <v>2022Sep</v>
          </cell>
          <cell r="P58" t="str">
            <v/>
          </cell>
          <cell r="Q58" t="str">
            <v/>
          </cell>
          <cell r="R58" t="str">
            <v/>
          </cell>
          <cell r="S58" t="str">
            <v/>
          </cell>
          <cell r="T58" t="str">
            <v/>
          </cell>
          <cell r="U58" t="str">
            <v/>
          </cell>
          <cell r="V58" t="str">
            <v/>
          </cell>
          <cell r="W58" t="str">
            <v/>
          </cell>
        </row>
        <row r="59">
          <cell r="O59" t="str">
            <v>2022Oct</v>
          </cell>
          <cell r="P59" t="str">
            <v/>
          </cell>
          <cell r="Q59" t="str">
            <v/>
          </cell>
          <cell r="R59" t="str">
            <v/>
          </cell>
          <cell r="S59" t="str">
            <v/>
          </cell>
          <cell r="T59" t="str">
            <v/>
          </cell>
          <cell r="U59" t="str">
            <v/>
          </cell>
          <cell r="V59" t="str">
            <v/>
          </cell>
          <cell r="W59" t="str">
            <v/>
          </cell>
        </row>
        <row r="60">
          <cell r="O60" t="str">
            <v>2022Nov</v>
          </cell>
          <cell r="P60" t="str">
            <v/>
          </cell>
          <cell r="Q60" t="str">
            <v/>
          </cell>
          <cell r="R60" t="str">
            <v/>
          </cell>
          <cell r="S60" t="str">
            <v/>
          </cell>
          <cell r="T60" t="str">
            <v/>
          </cell>
          <cell r="U60" t="str">
            <v/>
          </cell>
          <cell r="V60" t="str">
            <v/>
          </cell>
          <cell r="W60" t="str">
            <v/>
          </cell>
        </row>
        <row r="61">
          <cell r="O61" t="str">
            <v>2022Dic</v>
          </cell>
          <cell r="P61" t="str">
            <v/>
          </cell>
          <cell r="Q61" t="str">
            <v/>
          </cell>
          <cell r="R61" t="str">
            <v/>
          </cell>
          <cell r="S61" t="str">
            <v/>
          </cell>
          <cell r="T61" t="str">
            <v/>
          </cell>
          <cell r="U61" t="str">
            <v/>
          </cell>
          <cell r="V61" t="str">
            <v/>
          </cell>
          <cell r="W61" t="str">
            <v/>
          </cell>
        </row>
      </sheetData>
      <sheetData sheetId="25">
        <row r="1">
          <cell r="P1" t="str">
            <v>Meta Acum</v>
          </cell>
          <cell r="Q1" t="str">
            <v>Estudios de factbilidad Entregados</v>
          </cell>
          <cell r="R1" t="str">
            <v>Estudios Acum</v>
          </cell>
          <cell r="S1" t="str">
            <v>Nivel de Cumplimiento</v>
          </cell>
        </row>
        <row r="2">
          <cell r="O2" t="str">
            <v>2018Jun</v>
          </cell>
          <cell r="P2">
            <v>1</v>
          </cell>
          <cell r="Q2">
            <v>1</v>
          </cell>
          <cell r="R2">
            <v>1</v>
          </cell>
          <cell r="S2">
            <v>1</v>
          </cell>
        </row>
        <row r="3">
          <cell r="O3" t="str">
            <v>2018Dic</v>
          </cell>
          <cell r="P3">
            <v>2</v>
          </cell>
          <cell r="Q3">
            <v>0</v>
          </cell>
          <cell r="R3">
            <v>1</v>
          </cell>
          <cell r="S3">
            <v>0.5</v>
          </cell>
        </row>
        <row r="4">
          <cell r="O4" t="str">
            <v>2019Jun</v>
          </cell>
          <cell r="P4">
            <v>0</v>
          </cell>
          <cell r="Q4">
            <v>0</v>
          </cell>
          <cell r="R4">
            <v>0</v>
          </cell>
          <cell r="S4" t="str">
            <v/>
          </cell>
        </row>
        <row r="5">
          <cell r="O5" t="str">
            <v>2019Dic</v>
          </cell>
          <cell r="P5">
            <v>1</v>
          </cell>
          <cell r="Q5">
            <v>0</v>
          </cell>
          <cell r="R5">
            <v>0</v>
          </cell>
          <cell r="S5">
            <v>0</v>
          </cell>
        </row>
        <row r="6">
          <cell r="O6" t="str">
            <v>2020Jun</v>
          </cell>
          <cell r="P6">
            <v>0</v>
          </cell>
          <cell r="Q6">
            <v>0</v>
          </cell>
          <cell r="R6">
            <v>0</v>
          </cell>
          <cell r="S6" t="str">
            <v/>
          </cell>
        </row>
        <row r="7">
          <cell r="O7" t="str">
            <v>2020Dic</v>
          </cell>
          <cell r="P7">
            <v>1</v>
          </cell>
          <cell r="Q7">
            <v>0</v>
          </cell>
          <cell r="R7">
            <v>0</v>
          </cell>
          <cell r="S7">
            <v>0</v>
          </cell>
        </row>
        <row r="8">
          <cell r="O8" t="str">
            <v>2021Jun</v>
          </cell>
          <cell r="P8">
            <v>0</v>
          </cell>
          <cell r="Q8">
            <v>0</v>
          </cell>
          <cell r="R8">
            <v>0</v>
          </cell>
          <cell r="S8" t="str">
            <v/>
          </cell>
        </row>
        <row r="9">
          <cell r="O9" t="str">
            <v>2021Dic</v>
          </cell>
          <cell r="P9">
            <v>1</v>
          </cell>
          <cell r="Q9">
            <v>0</v>
          </cell>
          <cell r="R9">
            <v>0</v>
          </cell>
          <cell r="S9">
            <v>0</v>
          </cell>
        </row>
        <row r="10">
          <cell r="O10" t="str">
            <v>2022Jun</v>
          </cell>
          <cell r="P10">
            <v>0</v>
          </cell>
          <cell r="Q10">
            <v>0</v>
          </cell>
          <cell r="R10">
            <v>0</v>
          </cell>
          <cell r="S10" t="str">
            <v/>
          </cell>
        </row>
        <row r="11">
          <cell r="O11" t="str">
            <v>2022Dic</v>
          </cell>
          <cell r="P11">
            <v>1</v>
          </cell>
          <cell r="Q11">
            <v>0</v>
          </cell>
          <cell r="R11">
            <v>0</v>
          </cell>
          <cell r="S11">
            <v>0</v>
          </cell>
        </row>
      </sheetData>
      <sheetData sheetId="26">
        <row r="1">
          <cell r="P1" t="str">
            <v>Meta Acum</v>
          </cell>
          <cell r="Q1" t="str">
            <v>Unidades de Billetes 
Vendidos</v>
          </cell>
          <cell r="R1" t="str">
            <v>Venta Acum</v>
          </cell>
          <cell r="S1" t="str">
            <v>Nivel de Cumplimiento</v>
          </cell>
        </row>
        <row r="2">
          <cell r="O2" t="str">
            <v>2018Ene</v>
          </cell>
          <cell r="P2">
            <v>323520</v>
          </cell>
          <cell r="Q2">
            <v>296383</v>
          </cell>
          <cell r="R2">
            <v>296383</v>
          </cell>
          <cell r="S2">
            <v>0.91611955984174087</v>
          </cell>
        </row>
        <row r="3">
          <cell r="O3" t="str">
            <v>2018Feb</v>
          </cell>
          <cell r="P3">
            <v>695506.66666666674</v>
          </cell>
          <cell r="Q3">
            <v>335267</v>
          </cell>
          <cell r="R3">
            <v>631650</v>
          </cell>
          <cell r="S3">
            <v>0.90818683741349227</v>
          </cell>
        </row>
        <row r="4">
          <cell r="O4" t="str">
            <v>2018Mar</v>
          </cell>
          <cell r="P4">
            <v>1029173.3333333335</v>
          </cell>
          <cell r="Q4">
            <v>364771</v>
          </cell>
          <cell r="R4">
            <v>996421</v>
          </cell>
          <cell r="S4">
            <v>0.96817607659221627</v>
          </cell>
        </row>
        <row r="5">
          <cell r="O5" t="str">
            <v>2018Abr</v>
          </cell>
          <cell r="P5">
            <v>1362973.3333333335</v>
          </cell>
          <cell r="Q5">
            <v>288036</v>
          </cell>
          <cell r="R5">
            <v>1284457</v>
          </cell>
          <cell r="S5">
            <v>0.94239334592019397</v>
          </cell>
        </row>
        <row r="6">
          <cell r="O6" t="str">
            <v>2018May</v>
          </cell>
          <cell r="P6">
            <v>1812573.3333333335</v>
          </cell>
          <cell r="Q6">
            <v>377469</v>
          </cell>
          <cell r="R6">
            <v>1661926</v>
          </cell>
          <cell r="S6">
            <v>0.91688759259395469</v>
          </cell>
        </row>
        <row r="7">
          <cell r="O7" t="str">
            <v>2018Jun</v>
          </cell>
          <cell r="P7">
            <v>2127640</v>
          </cell>
          <cell r="Q7">
            <v>299546</v>
          </cell>
          <cell r="R7">
            <v>1961472</v>
          </cell>
          <cell r="S7">
            <v>0.92190032148295764</v>
          </cell>
        </row>
        <row r="8">
          <cell r="O8" t="str">
            <v>2018Jul</v>
          </cell>
          <cell r="P8">
            <v>2488973.3333333335</v>
          </cell>
          <cell r="Q8">
            <v>320629</v>
          </cell>
          <cell r="R8">
            <v>2282101</v>
          </cell>
          <cell r="S8">
            <v>0.9168844717768504</v>
          </cell>
        </row>
        <row r="9">
          <cell r="O9" t="str">
            <v>2018Ago</v>
          </cell>
          <cell r="P9">
            <v>2893306.666666667</v>
          </cell>
          <cell r="Q9">
            <v>0</v>
          </cell>
          <cell r="R9">
            <v>2282101</v>
          </cell>
          <cell r="S9">
            <v>0.78875185485580501</v>
          </cell>
        </row>
        <row r="10">
          <cell r="O10" t="str">
            <v>2018Sep</v>
          </cell>
          <cell r="P10">
            <v>3260240.0000000005</v>
          </cell>
          <cell r="Q10">
            <v>0</v>
          </cell>
          <cell r="R10">
            <v>2282101</v>
          </cell>
          <cell r="S10">
            <v>0.69997944936569079</v>
          </cell>
        </row>
        <row r="11">
          <cell r="O11" t="str">
            <v>2018Oct</v>
          </cell>
          <cell r="P11">
            <v>3583773.333333334</v>
          </cell>
          <cell r="Q11">
            <v>0</v>
          </cell>
          <cell r="R11">
            <v>2282101</v>
          </cell>
          <cell r="S11">
            <v>0.63678720380381193</v>
          </cell>
        </row>
        <row r="12">
          <cell r="O12" t="str">
            <v>2018Nov</v>
          </cell>
          <cell r="P12">
            <v>4030773.333333334</v>
          </cell>
          <cell r="Q12">
            <v>0</v>
          </cell>
          <cell r="R12">
            <v>2282101</v>
          </cell>
          <cell r="S12">
            <v>0.56616951916588376</v>
          </cell>
        </row>
        <row r="13">
          <cell r="O13" t="str">
            <v>2018Dic</v>
          </cell>
          <cell r="P13">
            <v>4419973.333333334</v>
          </cell>
          <cell r="Q13">
            <v>0</v>
          </cell>
          <cell r="R13">
            <v>2282101</v>
          </cell>
          <cell r="S13">
            <v>0.51631555846490773</v>
          </cell>
        </row>
        <row r="14">
          <cell r="O14" t="str">
            <v>2019Ene</v>
          </cell>
          <cell r="P14">
            <v>339696.00000000006</v>
          </cell>
          <cell r="Q14">
            <v>0</v>
          </cell>
          <cell r="R14">
            <v>0</v>
          </cell>
          <cell r="S14">
            <v>0</v>
          </cell>
        </row>
        <row r="15">
          <cell r="O15" t="str">
            <v>2019Feb</v>
          </cell>
          <cell r="P15">
            <v>730282.00000000012</v>
          </cell>
          <cell r="Q15">
            <v>0</v>
          </cell>
          <cell r="R15">
            <v>0</v>
          </cell>
          <cell r="S15">
            <v>0</v>
          </cell>
        </row>
        <row r="16">
          <cell r="O16" t="str">
            <v>2019Mar</v>
          </cell>
          <cell r="P16">
            <v>1080632</v>
          </cell>
          <cell r="Q16">
            <v>0</v>
          </cell>
          <cell r="R16">
            <v>0</v>
          </cell>
          <cell r="S16">
            <v>0</v>
          </cell>
        </row>
        <row r="17">
          <cell r="O17" t="str">
            <v>2019Abr</v>
          </cell>
          <cell r="P17">
            <v>1431122</v>
          </cell>
          <cell r="Q17">
            <v>0</v>
          </cell>
          <cell r="R17">
            <v>0</v>
          </cell>
          <cell r="S17">
            <v>0</v>
          </cell>
        </row>
        <row r="18">
          <cell r="O18" t="str">
            <v>2019May</v>
          </cell>
          <cell r="P18">
            <v>1903202</v>
          </cell>
          <cell r="Q18">
            <v>0</v>
          </cell>
          <cell r="R18">
            <v>0</v>
          </cell>
          <cell r="S18">
            <v>0</v>
          </cell>
        </row>
        <row r="19">
          <cell r="O19" t="str">
            <v>2019Jun</v>
          </cell>
          <cell r="P19">
            <v>2234022</v>
          </cell>
          <cell r="Q19">
            <v>0</v>
          </cell>
          <cell r="R19">
            <v>0</v>
          </cell>
          <cell r="S19">
            <v>0</v>
          </cell>
        </row>
        <row r="20">
          <cell r="O20" t="str">
            <v>2019Jul</v>
          </cell>
          <cell r="P20">
            <v>2613422</v>
          </cell>
          <cell r="Q20">
            <v>0</v>
          </cell>
          <cell r="R20">
            <v>0</v>
          </cell>
          <cell r="S20">
            <v>0</v>
          </cell>
        </row>
        <row r="21">
          <cell r="O21" t="str">
            <v>2019Ago</v>
          </cell>
          <cell r="P21">
            <v>3037972</v>
          </cell>
          <cell r="Q21">
            <v>0</v>
          </cell>
          <cell r="R21">
            <v>0</v>
          </cell>
          <cell r="S21">
            <v>0</v>
          </cell>
        </row>
        <row r="22">
          <cell r="O22" t="str">
            <v>2019Sep</v>
          </cell>
          <cell r="P22">
            <v>3423252</v>
          </cell>
          <cell r="Q22">
            <v>0</v>
          </cell>
          <cell r="R22">
            <v>0</v>
          </cell>
          <cell r="S22">
            <v>0</v>
          </cell>
        </row>
        <row r="23">
          <cell r="O23" t="str">
            <v>2019Oct</v>
          </cell>
          <cell r="P23">
            <v>3762962</v>
          </cell>
          <cell r="Q23">
            <v>0</v>
          </cell>
          <cell r="R23">
            <v>0</v>
          </cell>
          <cell r="S23">
            <v>0</v>
          </cell>
        </row>
        <row r="24">
          <cell r="O24" t="str">
            <v>2019Nov</v>
          </cell>
          <cell r="P24">
            <v>4232312</v>
          </cell>
          <cell r="Q24">
            <v>0</v>
          </cell>
          <cell r="R24">
            <v>0</v>
          </cell>
          <cell r="S24">
            <v>0</v>
          </cell>
        </row>
        <row r="25">
          <cell r="O25" t="str">
            <v>2019Dic</v>
          </cell>
          <cell r="P25">
            <v>4640972</v>
          </cell>
          <cell r="Q25">
            <v>0</v>
          </cell>
          <cell r="R25">
            <v>0</v>
          </cell>
          <cell r="S25">
            <v>0</v>
          </cell>
        </row>
        <row r="26">
          <cell r="O26" t="str">
            <v>2020Ene</v>
          </cell>
          <cell r="P26">
            <v>353283.84000000008</v>
          </cell>
          <cell r="Q26">
            <v>0</v>
          </cell>
          <cell r="R26">
            <v>0</v>
          </cell>
          <cell r="S26">
            <v>0</v>
          </cell>
        </row>
        <row r="27">
          <cell r="O27" t="str">
            <v>2020Feb</v>
          </cell>
          <cell r="P27">
            <v>759493.28000000014</v>
          </cell>
          <cell r="Q27">
            <v>0</v>
          </cell>
          <cell r="R27">
            <v>0</v>
          </cell>
          <cell r="S27">
            <v>0</v>
          </cell>
        </row>
        <row r="28">
          <cell r="O28" t="str">
            <v>2020Mar</v>
          </cell>
          <cell r="P28">
            <v>1123857.2800000003</v>
          </cell>
          <cell r="Q28">
            <v>0</v>
          </cell>
          <cell r="R28">
            <v>0</v>
          </cell>
          <cell r="S28">
            <v>0</v>
          </cell>
        </row>
        <row r="29">
          <cell r="O29" t="str">
            <v>2020Abr</v>
          </cell>
          <cell r="P29">
            <v>1488366.8800000004</v>
          </cell>
          <cell r="Q29">
            <v>0</v>
          </cell>
          <cell r="R29">
            <v>0</v>
          </cell>
          <cell r="S29">
            <v>0</v>
          </cell>
        </row>
        <row r="30">
          <cell r="O30" t="str">
            <v>2020May</v>
          </cell>
          <cell r="P30">
            <v>1979330.0800000005</v>
          </cell>
          <cell r="Q30">
            <v>0</v>
          </cell>
          <cell r="R30">
            <v>0</v>
          </cell>
          <cell r="S30">
            <v>0</v>
          </cell>
        </row>
        <row r="31">
          <cell r="O31" t="str">
            <v>2020Jun</v>
          </cell>
          <cell r="P31">
            <v>2323382.8800000004</v>
          </cell>
          <cell r="Q31">
            <v>0</v>
          </cell>
          <cell r="R31">
            <v>0</v>
          </cell>
          <cell r="S31">
            <v>0</v>
          </cell>
        </row>
        <row r="32">
          <cell r="O32" t="str">
            <v>2020Jul</v>
          </cell>
          <cell r="P32">
            <v>2717958.8800000004</v>
          </cell>
          <cell r="Q32">
            <v>0</v>
          </cell>
          <cell r="R32">
            <v>0</v>
          </cell>
          <cell r="S32">
            <v>0</v>
          </cell>
        </row>
        <row r="33">
          <cell r="O33" t="str">
            <v>2020Ago</v>
          </cell>
          <cell r="P33">
            <v>3159490.8800000004</v>
          </cell>
          <cell r="Q33">
            <v>0</v>
          </cell>
          <cell r="R33">
            <v>0</v>
          </cell>
          <cell r="S33">
            <v>0</v>
          </cell>
        </row>
        <row r="34">
          <cell r="O34" t="str">
            <v>2020Sep</v>
          </cell>
          <cell r="P34">
            <v>3560182.0800000005</v>
          </cell>
          <cell r="Q34">
            <v>0</v>
          </cell>
          <cell r="R34">
            <v>0</v>
          </cell>
          <cell r="S34">
            <v>0</v>
          </cell>
        </row>
        <row r="35">
          <cell r="O35" t="str">
            <v>2020Oct</v>
          </cell>
          <cell r="P35">
            <v>3913480.4800000004</v>
          </cell>
          <cell r="Q35">
            <v>0</v>
          </cell>
          <cell r="R35">
            <v>0</v>
          </cell>
          <cell r="S35">
            <v>0</v>
          </cell>
        </row>
        <row r="36">
          <cell r="O36" t="str">
            <v>2020Nov</v>
          </cell>
          <cell r="P36">
            <v>4401604.4800000004</v>
          </cell>
          <cell r="Q36">
            <v>0</v>
          </cell>
          <cell r="R36">
            <v>0</v>
          </cell>
          <cell r="S36">
            <v>0</v>
          </cell>
        </row>
        <row r="37">
          <cell r="O37" t="str">
            <v>2020Dic</v>
          </cell>
          <cell r="P37">
            <v>4826610.8800000008</v>
          </cell>
          <cell r="Q37">
            <v>0</v>
          </cell>
          <cell r="R37">
            <v>0</v>
          </cell>
          <cell r="S37">
            <v>0</v>
          </cell>
        </row>
        <row r="38">
          <cell r="O38" t="str">
            <v>2021Ene</v>
          </cell>
          <cell r="P38">
            <v>367415.19360000006</v>
          </cell>
          <cell r="Q38">
            <v>0</v>
          </cell>
          <cell r="R38">
            <v>0</v>
          </cell>
          <cell r="S38">
            <v>0</v>
          </cell>
        </row>
        <row r="39">
          <cell r="O39" t="str">
            <v>2021Feb</v>
          </cell>
          <cell r="P39">
            <v>789873.01120000007</v>
          </cell>
          <cell r="Q39">
            <v>0</v>
          </cell>
          <cell r="R39">
            <v>0</v>
          </cell>
          <cell r="S39">
            <v>0</v>
          </cell>
        </row>
        <row r="40">
          <cell r="O40" t="str">
            <v>2021Mar</v>
          </cell>
          <cell r="P40">
            <v>1168811.5712000001</v>
          </cell>
          <cell r="Q40">
            <v>0</v>
          </cell>
          <cell r="R40">
            <v>0</v>
          </cell>
          <cell r="S40">
            <v>0</v>
          </cell>
        </row>
        <row r="41">
          <cell r="O41" t="str">
            <v>2021Abr</v>
          </cell>
          <cell r="P41">
            <v>1547901.5552000001</v>
          </cell>
          <cell r="Q41">
            <v>0</v>
          </cell>
          <cell r="R41">
            <v>0</v>
          </cell>
          <cell r="S41">
            <v>0</v>
          </cell>
        </row>
        <row r="42">
          <cell r="O42" t="str">
            <v>2021May</v>
          </cell>
          <cell r="P42">
            <v>2058503.2832000002</v>
          </cell>
          <cell r="Q42">
            <v>0</v>
          </cell>
          <cell r="R42">
            <v>0</v>
          </cell>
          <cell r="S42">
            <v>0</v>
          </cell>
        </row>
        <row r="43">
          <cell r="O43" t="str">
            <v>2021Jun</v>
          </cell>
          <cell r="P43">
            <v>2416318.1952000004</v>
          </cell>
          <cell r="Q43">
            <v>0</v>
          </cell>
          <cell r="R43">
            <v>0</v>
          </cell>
          <cell r="S43">
            <v>0</v>
          </cell>
        </row>
        <row r="44">
          <cell r="O44" t="str">
            <v>2021Jul</v>
          </cell>
          <cell r="P44">
            <v>2826677.2352000005</v>
          </cell>
          <cell r="Q44">
            <v>0</v>
          </cell>
          <cell r="R44">
            <v>0</v>
          </cell>
          <cell r="S44">
            <v>0</v>
          </cell>
        </row>
        <row r="45">
          <cell r="O45" t="str">
            <v>2021Ago</v>
          </cell>
          <cell r="P45">
            <v>3285870.5152000007</v>
          </cell>
          <cell r="Q45">
            <v>0</v>
          </cell>
          <cell r="R45">
            <v>0</v>
          </cell>
          <cell r="S45">
            <v>0</v>
          </cell>
        </row>
        <row r="46">
          <cell r="O46" t="str">
            <v>2021Sep</v>
          </cell>
          <cell r="P46">
            <v>3702589.363200001</v>
          </cell>
          <cell r="Q46">
            <v>0</v>
          </cell>
          <cell r="R46">
            <v>0</v>
          </cell>
          <cell r="S46">
            <v>0</v>
          </cell>
        </row>
        <row r="47">
          <cell r="O47" t="str">
            <v>2021Oct</v>
          </cell>
          <cell r="P47">
            <v>4070019.6992000011</v>
          </cell>
          <cell r="Q47">
            <v>0</v>
          </cell>
          <cell r="R47">
            <v>0</v>
          </cell>
          <cell r="S47">
            <v>0</v>
          </cell>
        </row>
        <row r="48">
          <cell r="O48" t="str">
            <v>2021Nov</v>
          </cell>
          <cell r="P48">
            <v>4577668.6592000015</v>
          </cell>
          <cell r="Q48">
            <v>0</v>
          </cell>
          <cell r="R48">
            <v>0</v>
          </cell>
          <cell r="S48">
            <v>0</v>
          </cell>
        </row>
        <row r="49">
          <cell r="O49" t="str">
            <v>2021Dic</v>
          </cell>
          <cell r="P49">
            <v>5019675.3152000019</v>
          </cell>
          <cell r="Q49">
            <v>0</v>
          </cell>
          <cell r="R49">
            <v>0</v>
          </cell>
          <cell r="S49">
            <v>0</v>
          </cell>
        </row>
        <row r="50">
          <cell r="O50" t="str">
            <v>2022Ene</v>
          </cell>
          <cell r="P50">
            <v>382111.80134400004</v>
          </cell>
          <cell r="Q50">
            <v>0</v>
          </cell>
          <cell r="R50">
            <v>0</v>
          </cell>
          <cell r="S50">
            <v>0</v>
          </cell>
        </row>
        <row r="51">
          <cell r="O51" t="str">
            <v>2022Feb</v>
          </cell>
          <cell r="P51">
            <v>821467.93164800014</v>
          </cell>
          <cell r="Q51">
            <v>0</v>
          </cell>
          <cell r="R51">
            <v>0</v>
          </cell>
          <cell r="S51">
            <v>0</v>
          </cell>
        </row>
        <row r="52">
          <cell r="O52" t="str">
            <v>2022Mar</v>
          </cell>
          <cell r="P52">
            <v>1215564.0340480001</v>
          </cell>
          <cell r="Q52">
            <v>0</v>
          </cell>
          <cell r="R52">
            <v>0</v>
          </cell>
          <cell r="S52">
            <v>0</v>
          </cell>
        </row>
        <row r="53">
          <cell r="O53" t="str">
            <v>2022Abr</v>
          </cell>
          <cell r="P53">
            <v>1609817.6174080002</v>
          </cell>
          <cell r="Q53">
            <v>0</v>
          </cell>
          <cell r="R53">
            <v>0</v>
          </cell>
          <cell r="S53">
            <v>0</v>
          </cell>
        </row>
        <row r="54">
          <cell r="O54" t="str">
            <v>2022May</v>
          </cell>
          <cell r="P54">
            <v>2140843.4145280002</v>
          </cell>
          <cell r="Q54">
            <v>0</v>
          </cell>
          <cell r="R54">
            <v>0</v>
          </cell>
          <cell r="S54">
            <v>0</v>
          </cell>
        </row>
        <row r="55">
          <cell r="O55" t="str">
            <v>2022Jun</v>
          </cell>
          <cell r="P55">
            <v>2512970.9230080005</v>
          </cell>
          <cell r="Q55">
            <v>0</v>
          </cell>
          <cell r="R55">
            <v>0</v>
          </cell>
          <cell r="S55">
            <v>0</v>
          </cell>
        </row>
        <row r="56">
          <cell r="O56" t="str">
            <v>2022Jul</v>
          </cell>
          <cell r="P56">
            <v>2939744.3246080005</v>
          </cell>
          <cell r="Q56">
            <v>0</v>
          </cell>
          <cell r="R56">
            <v>0</v>
          </cell>
          <cell r="S56">
            <v>0</v>
          </cell>
        </row>
        <row r="57">
          <cell r="O57" t="str">
            <v>2022Ago</v>
          </cell>
          <cell r="P57">
            <v>3417305.3358080005</v>
          </cell>
          <cell r="Q57">
            <v>0</v>
          </cell>
          <cell r="R57">
            <v>0</v>
          </cell>
          <cell r="S57">
            <v>0</v>
          </cell>
        </row>
        <row r="58">
          <cell r="O58" t="str">
            <v>2022Sep</v>
          </cell>
          <cell r="P58">
            <v>3850692.9377280008</v>
          </cell>
          <cell r="Q58">
            <v>0</v>
          </cell>
          <cell r="R58">
            <v>0</v>
          </cell>
          <cell r="S58">
            <v>0</v>
          </cell>
        </row>
        <row r="59">
          <cell r="O59" t="str">
            <v>2022Oct</v>
          </cell>
          <cell r="P59">
            <v>4232820.487168001</v>
          </cell>
          <cell r="Q59">
            <v>0</v>
          </cell>
          <cell r="R59">
            <v>0</v>
          </cell>
          <cell r="S59">
            <v>0</v>
          </cell>
        </row>
        <row r="60">
          <cell r="O60" t="str">
            <v>2022Nov</v>
          </cell>
          <cell r="P60">
            <v>4760775.4055680009</v>
          </cell>
          <cell r="Q60">
            <v>0</v>
          </cell>
          <cell r="R60">
            <v>0</v>
          </cell>
          <cell r="S60">
            <v>0</v>
          </cell>
        </row>
        <row r="61">
          <cell r="O61" t="str">
            <v>2022Dic</v>
          </cell>
          <cell r="P61">
            <v>5220462.3278080011</v>
          </cell>
          <cell r="Q61">
            <v>0</v>
          </cell>
          <cell r="R61">
            <v>0</v>
          </cell>
          <cell r="S61">
            <v>0</v>
          </cell>
        </row>
      </sheetData>
      <sheetData sheetId="27">
        <row r="1">
          <cell r="P1" t="str">
            <v>Meta 
Acum</v>
          </cell>
          <cell r="Q1" t="str">
            <v>Ingresos por venta de LOTERIA</v>
          </cell>
          <cell r="R1" t="str">
            <v>Ingresos por PROMOCIONALES</v>
          </cell>
          <cell r="S1" t="str">
            <v>Ingresos por RENDIMIENTOS</v>
          </cell>
          <cell r="T1" t="str">
            <v>Ingresos por APUESTAS</v>
          </cell>
          <cell r="U1" t="str">
            <v>Ingresos por FORMULARIOS</v>
          </cell>
          <cell r="V1" t="str">
            <v>Ingresos
TOTALES</v>
          </cell>
          <cell r="W1" t="str">
            <v>Ingresos
TOTALES
Acum</v>
          </cell>
          <cell r="X1" t="str">
            <v>Nivel de Cumplimiento</v>
          </cell>
        </row>
        <row r="2">
          <cell r="O2" t="str">
            <v>2018Ene</v>
          </cell>
          <cell r="P2">
            <v>5171665882.3656063</v>
          </cell>
          <cell r="Q2">
            <v>4475740000</v>
          </cell>
          <cell r="R2">
            <v>28570078</v>
          </cell>
          <cell r="S2">
            <v>213435798.06</v>
          </cell>
          <cell r="T2">
            <v>41663663</v>
          </cell>
          <cell r="U2">
            <v>5067888</v>
          </cell>
          <cell r="V2">
            <v>4764477427.0600004</v>
          </cell>
          <cell r="W2">
            <v>4764477427.0600004</v>
          </cell>
          <cell r="X2">
            <v>0.9212655139431879</v>
          </cell>
        </row>
        <row r="3">
          <cell r="O3" t="str">
            <v>2018Feb</v>
          </cell>
          <cell r="P3">
            <v>10970157030.118889</v>
          </cell>
          <cell r="Q3">
            <v>5029005000</v>
          </cell>
          <cell r="R3">
            <v>43652572</v>
          </cell>
          <cell r="S3">
            <v>43593762.689999908</v>
          </cell>
          <cell r="T3">
            <v>41147310</v>
          </cell>
          <cell r="U3">
            <v>9143650</v>
          </cell>
          <cell r="V3">
            <v>5166542294.6899996</v>
          </cell>
          <cell r="W3">
            <v>9931019721.75</v>
          </cell>
          <cell r="X3">
            <v>0.90527598597577896</v>
          </cell>
        </row>
        <row r="4">
          <cell r="O4" t="str">
            <v>2018Mar</v>
          </cell>
          <cell r="P4">
            <v>16154530924.085926</v>
          </cell>
          <cell r="Q4">
            <v>5471565000</v>
          </cell>
          <cell r="R4">
            <v>44202386</v>
          </cell>
          <cell r="S4">
            <v>50257584.829999998</v>
          </cell>
          <cell r="T4">
            <v>42375687</v>
          </cell>
          <cell r="U4">
            <v>10343500</v>
          </cell>
          <cell r="V4">
            <v>5618744157.8299999</v>
          </cell>
          <cell r="W4">
            <v>15549763879.58</v>
          </cell>
          <cell r="X4">
            <v>0.96256362705002863</v>
          </cell>
        </row>
        <row r="5">
          <cell r="O5" t="str">
            <v>2018Abr</v>
          </cell>
          <cell r="P5">
            <v>21517974885.218575</v>
          </cell>
          <cell r="Q5">
            <v>4320535000</v>
          </cell>
          <cell r="R5">
            <v>84197162.700200006</v>
          </cell>
          <cell r="S5">
            <v>204638351.07000002</v>
          </cell>
          <cell r="T5">
            <v>41511895</v>
          </cell>
          <cell r="U5">
            <v>7848750</v>
          </cell>
          <cell r="V5">
            <v>4658731158.7701998</v>
          </cell>
          <cell r="W5">
            <v>20208495038.350201</v>
          </cell>
          <cell r="X5">
            <v>0.93914483803176574</v>
          </cell>
        </row>
        <row r="6">
          <cell r="O6" t="str">
            <v>2018May</v>
          </cell>
          <cell r="P6">
            <v>28478581336.546066</v>
          </cell>
          <cell r="Q6">
            <v>5662030000</v>
          </cell>
          <cell r="R6">
            <v>124055205</v>
          </cell>
          <cell r="S6">
            <v>53298654.120000012</v>
          </cell>
          <cell r="T6">
            <v>42468635</v>
          </cell>
          <cell r="U6">
            <v>11950500</v>
          </cell>
          <cell r="V6">
            <v>5893802994.1199999</v>
          </cell>
          <cell r="W6">
            <v>26102298032.4702</v>
          </cell>
          <cell r="X6">
            <v>0.9165589298148632</v>
          </cell>
        </row>
        <row r="7">
          <cell r="O7" t="str">
            <v>2018Jun</v>
          </cell>
          <cell r="P7">
            <v>33407313614.017632</v>
          </cell>
          <cell r="Q7">
            <v>4493185000</v>
          </cell>
          <cell r="R7">
            <v>47731879</v>
          </cell>
          <cell r="S7">
            <v>54162111.089999974</v>
          </cell>
          <cell r="T7">
            <v>40357927</v>
          </cell>
          <cell r="U7">
            <v>0</v>
          </cell>
          <cell r="V7">
            <v>4635436917.0900002</v>
          </cell>
          <cell r="W7">
            <v>30737734949.5602</v>
          </cell>
          <cell r="X7">
            <v>0.92008999300867811</v>
          </cell>
        </row>
        <row r="8">
          <cell r="O8" t="str">
            <v>2018Jul</v>
          </cell>
          <cell r="P8">
            <v>39110196447.350487</v>
          </cell>
          <cell r="Q8">
            <v>4809435000</v>
          </cell>
          <cell r="R8">
            <v>35267908</v>
          </cell>
          <cell r="S8">
            <v>203668433.50999999</v>
          </cell>
          <cell r="T8">
            <v>41714765</v>
          </cell>
          <cell r="U8">
            <v>11314000</v>
          </cell>
          <cell r="V8">
            <v>5101400106.5100002</v>
          </cell>
          <cell r="W8">
            <v>35839135056.070198</v>
          </cell>
          <cell r="X8">
            <v>0.91636295164909898</v>
          </cell>
        </row>
        <row r="9">
          <cell r="O9" t="str">
            <v>2018Ago</v>
          </cell>
          <cell r="P9">
            <v>45363564512.702194</v>
          </cell>
          <cell r="Q9">
            <v>0</v>
          </cell>
          <cell r="R9">
            <v>0</v>
          </cell>
          <cell r="S9">
            <v>0</v>
          </cell>
          <cell r="T9">
            <v>0</v>
          </cell>
          <cell r="U9">
            <v>0</v>
          </cell>
          <cell r="V9">
            <v>0</v>
          </cell>
          <cell r="W9" t="str">
            <v/>
          </cell>
          <cell r="X9" t="str">
            <v/>
          </cell>
        </row>
        <row r="10">
          <cell r="O10" t="str">
            <v>2018Sep</v>
          </cell>
          <cell r="P10">
            <v>51059730429.524559</v>
          </cell>
          <cell r="Q10">
            <v>0</v>
          </cell>
          <cell r="R10">
            <v>0</v>
          </cell>
          <cell r="S10">
            <v>0</v>
          </cell>
          <cell r="T10">
            <v>0</v>
          </cell>
          <cell r="U10">
            <v>0</v>
          </cell>
          <cell r="V10">
            <v>0</v>
          </cell>
          <cell r="W10" t="str">
            <v/>
          </cell>
          <cell r="X10" t="str">
            <v/>
          </cell>
        </row>
        <row r="11">
          <cell r="O11" t="str">
            <v>2018Oct</v>
          </cell>
          <cell r="P11">
            <v>56143946821.266983</v>
          </cell>
          <cell r="Q11">
            <v>0</v>
          </cell>
          <cell r="R11">
            <v>0</v>
          </cell>
          <cell r="S11">
            <v>0</v>
          </cell>
          <cell r="T11">
            <v>0</v>
          </cell>
          <cell r="U11">
            <v>0</v>
          </cell>
          <cell r="V11">
            <v>0</v>
          </cell>
          <cell r="W11" t="str">
            <v/>
          </cell>
          <cell r="X11" t="str">
            <v/>
          </cell>
        </row>
        <row r="12">
          <cell r="O12" t="str">
            <v>2018Nov</v>
          </cell>
          <cell r="P12">
            <v>63057485121.002396</v>
          </cell>
          <cell r="Q12">
            <v>0</v>
          </cell>
          <cell r="R12">
            <v>0</v>
          </cell>
          <cell r="S12">
            <v>0</v>
          </cell>
          <cell r="T12">
            <v>0</v>
          </cell>
          <cell r="U12">
            <v>0</v>
          </cell>
          <cell r="V12">
            <v>0</v>
          </cell>
          <cell r="W12" t="str">
            <v/>
          </cell>
          <cell r="X12" t="str">
            <v/>
          </cell>
        </row>
        <row r="13">
          <cell r="O13" t="str">
            <v>2018Dic</v>
          </cell>
          <cell r="P13">
            <v>69038300697.892502</v>
          </cell>
          <cell r="Q13">
            <v>0</v>
          </cell>
          <cell r="R13">
            <v>0</v>
          </cell>
          <cell r="S13">
            <v>0</v>
          </cell>
          <cell r="T13">
            <v>0</v>
          </cell>
          <cell r="U13">
            <v>0</v>
          </cell>
          <cell r="V13">
            <v>0</v>
          </cell>
          <cell r="W13" t="str">
            <v/>
          </cell>
          <cell r="X13" t="str">
            <v/>
          </cell>
        </row>
        <row r="14">
          <cell r="O14" t="str">
            <v>2019Ene</v>
          </cell>
          <cell r="P14">
            <v>5358241039.2462978</v>
          </cell>
          <cell r="Q14">
            <v>0</v>
          </cell>
          <cell r="R14">
            <v>0</v>
          </cell>
          <cell r="S14">
            <v>0</v>
          </cell>
          <cell r="T14">
            <v>0</v>
          </cell>
          <cell r="U14">
            <v>0</v>
          </cell>
          <cell r="V14">
            <v>0</v>
          </cell>
          <cell r="W14" t="str">
            <v/>
          </cell>
          <cell r="X14" t="str">
            <v/>
          </cell>
        </row>
        <row r="15">
          <cell r="O15" t="str">
            <v>2019Feb</v>
          </cell>
          <cell r="P15">
            <v>11472197904.968258</v>
          </cell>
          <cell r="Q15">
            <v>0</v>
          </cell>
          <cell r="R15">
            <v>0</v>
          </cell>
          <cell r="S15">
            <v>0</v>
          </cell>
          <cell r="T15">
            <v>0</v>
          </cell>
          <cell r="U15">
            <v>0</v>
          </cell>
          <cell r="V15">
            <v>0</v>
          </cell>
          <cell r="W15" t="str">
            <v/>
          </cell>
          <cell r="X15" t="str">
            <v/>
          </cell>
        </row>
        <row r="16">
          <cell r="O16" t="str">
            <v>2019Mar</v>
          </cell>
          <cell r="P16">
            <v>16921277562.953613</v>
          </cell>
          <cell r="Q16">
            <v>0</v>
          </cell>
          <cell r="R16">
            <v>0</v>
          </cell>
          <cell r="S16">
            <v>0</v>
          </cell>
          <cell r="T16">
            <v>0</v>
          </cell>
          <cell r="U16">
            <v>0</v>
          </cell>
          <cell r="V16">
            <v>0</v>
          </cell>
          <cell r="W16" t="str">
            <v/>
          </cell>
          <cell r="X16" t="str">
            <v/>
          </cell>
        </row>
        <row r="17">
          <cell r="O17" t="str">
            <v>2019Abr</v>
          </cell>
          <cell r="P17">
            <v>22490673147.363007</v>
          </cell>
          <cell r="Q17">
            <v>0</v>
          </cell>
          <cell r="R17">
            <v>0</v>
          </cell>
          <cell r="S17">
            <v>0</v>
          </cell>
          <cell r="T17">
            <v>0</v>
          </cell>
          <cell r="U17">
            <v>0</v>
          </cell>
          <cell r="V17">
            <v>0</v>
          </cell>
          <cell r="W17" t="str">
            <v/>
          </cell>
          <cell r="X17" t="str">
            <v/>
          </cell>
        </row>
        <row r="18">
          <cell r="O18" t="str">
            <v>2019May</v>
          </cell>
          <cell r="P18">
            <v>29825665014.68045</v>
          </cell>
          <cell r="Q18">
            <v>0</v>
          </cell>
          <cell r="R18">
            <v>0</v>
          </cell>
          <cell r="S18">
            <v>0</v>
          </cell>
          <cell r="T18">
            <v>0</v>
          </cell>
          <cell r="U18">
            <v>0</v>
          </cell>
          <cell r="V18">
            <v>0</v>
          </cell>
          <cell r="W18" t="str">
            <v/>
          </cell>
          <cell r="X18" t="str">
            <v/>
          </cell>
        </row>
        <row r="19">
          <cell r="O19" t="str">
            <v>2019Jun</v>
          </cell>
          <cell r="P19">
            <v>35020091257.469994</v>
          </cell>
          <cell r="Q19">
            <v>0</v>
          </cell>
          <cell r="R19">
            <v>0</v>
          </cell>
          <cell r="S19">
            <v>0</v>
          </cell>
          <cell r="T19">
            <v>0</v>
          </cell>
          <cell r="U19">
            <v>0</v>
          </cell>
          <cell r="V19">
            <v>0</v>
          </cell>
          <cell r="W19" t="str">
            <v/>
          </cell>
          <cell r="X19" t="str">
            <v/>
          </cell>
        </row>
        <row r="20">
          <cell r="O20" t="str">
            <v>2019Jul</v>
          </cell>
          <cell r="P20">
            <v>41035654384.415512</v>
          </cell>
          <cell r="Q20">
            <v>0</v>
          </cell>
          <cell r="R20">
            <v>0</v>
          </cell>
          <cell r="S20">
            <v>0</v>
          </cell>
          <cell r="T20">
            <v>0</v>
          </cell>
          <cell r="U20">
            <v>0</v>
          </cell>
          <cell r="V20">
            <v>0</v>
          </cell>
          <cell r="W20" t="str">
            <v/>
          </cell>
          <cell r="X20" t="str">
            <v/>
          </cell>
        </row>
        <row r="21">
          <cell r="O21" t="str">
            <v>2019Ago</v>
          </cell>
          <cell r="P21">
            <v>47638732628.342484</v>
          </cell>
          <cell r="Q21">
            <v>0</v>
          </cell>
          <cell r="R21">
            <v>0</v>
          </cell>
          <cell r="S21">
            <v>0</v>
          </cell>
          <cell r="T21">
            <v>0</v>
          </cell>
          <cell r="U21">
            <v>0</v>
          </cell>
          <cell r="V21">
            <v>0</v>
          </cell>
          <cell r="W21" t="str">
            <v/>
          </cell>
          <cell r="X21" t="str">
            <v/>
          </cell>
        </row>
        <row r="22">
          <cell r="O22" t="str">
            <v>2019Sep</v>
          </cell>
          <cell r="P22">
            <v>53654236394.299591</v>
          </cell>
          <cell r="Q22">
            <v>0</v>
          </cell>
          <cell r="R22">
            <v>0</v>
          </cell>
          <cell r="S22">
            <v>0</v>
          </cell>
          <cell r="T22">
            <v>0</v>
          </cell>
          <cell r="U22">
            <v>0</v>
          </cell>
          <cell r="V22">
            <v>0</v>
          </cell>
          <cell r="W22" t="str">
            <v/>
          </cell>
          <cell r="X22" t="str">
            <v/>
          </cell>
        </row>
        <row r="23">
          <cell r="O23" t="str">
            <v>2019Oct</v>
          </cell>
          <cell r="P23">
            <v>59017745972.310448</v>
          </cell>
          <cell r="Q23">
            <v>0</v>
          </cell>
          <cell r="R23">
            <v>0</v>
          </cell>
          <cell r="S23">
            <v>0</v>
          </cell>
          <cell r="T23">
            <v>0</v>
          </cell>
          <cell r="U23">
            <v>0</v>
          </cell>
          <cell r="V23">
            <v>0</v>
          </cell>
          <cell r="W23" t="str">
            <v/>
          </cell>
          <cell r="X23" t="str">
            <v/>
          </cell>
        </row>
        <row r="24">
          <cell r="O24" t="str">
            <v>2019Nov</v>
          </cell>
          <cell r="P24">
            <v>66313830080.363106</v>
          </cell>
          <cell r="Q24">
            <v>0</v>
          </cell>
          <cell r="R24">
            <v>0</v>
          </cell>
          <cell r="S24">
            <v>0</v>
          </cell>
          <cell r="T24">
            <v>0</v>
          </cell>
          <cell r="U24">
            <v>0</v>
          </cell>
          <cell r="V24">
            <v>0</v>
          </cell>
          <cell r="W24" t="str">
            <v/>
          </cell>
          <cell r="X24" t="str">
            <v/>
          </cell>
        </row>
        <row r="25">
          <cell r="O25" t="str">
            <v>2019Dic</v>
          </cell>
          <cell r="P25">
            <v>72585558669.158997</v>
          </cell>
          <cell r="Q25">
            <v>0</v>
          </cell>
          <cell r="R25">
            <v>0</v>
          </cell>
          <cell r="S25">
            <v>0</v>
          </cell>
          <cell r="T25">
            <v>0</v>
          </cell>
          <cell r="U25">
            <v>0</v>
          </cell>
          <cell r="V25">
            <v>0</v>
          </cell>
          <cell r="W25" t="str">
            <v/>
          </cell>
          <cell r="X25" t="str">
            <v/>
          </cell>
        </row>
        <row r="26">
          <cell r="O26" t="str">
            <v>2020Ene</v>
          </cell>
          <cell r="P26">
            <v>5542108388.9769621</v>
          </cell>
          <cell r="Q26">
            <v>0</v>
          </cell>
          <cell r="R26">
            <v>0</v>
          </cell>
          <cell r="S26">
            <v>0</v>
          </cell>
          <cell r="T26">
            <v>0</v>
          </cell>
          <cell r="U26">
            <v>0</v>
          </cell>
          <cell r="V26">
            <v>0</v>
          </cell>
          <cell r="W26" t="str">
            <v/>
          </cell>
          <cell r="X26" t="str">
            <v/>
          </cell>
        </row>
        <row r="27">
          <cell r="O27" t="str">
            <v>2020Feb</v>
          </cell>
          <cell r="P27">
            <v>11913118233.453587</v>
          </cell>
          <cell r="Q27">
            <v>0</v>
          </cell>
          <cell r="R27">
            <v>0</v>
          </cell>
          <cell r="S27">
            <v>0</v>
          </cell>
          <cell r="T27">
            <v>0</v>
          </cell>
          <cell r="U27">
            <v>0</v>
          </cell>
          <cell r="V27">
            <v>0</v>
          </cell>
          <cell r="W27" t="str">
            <v/>
          </cell>
          <cell r="X27" t="str">
            <v/>
          </cell>
        </row>
        <row r="28">
          <cell r="O28" t="str">
            <v>2020Mar</v>
          </cell>
          <cell r="P28">
            <v>17584727846.749893</v>
          </cell>
          <cell r="Q28">
            <v>0</v>
          </cell>
          <cell r="R28">
            <v>0</v>
          </cell>
          <cell r="S28">
            <v>0</v>
          </cell>
          <cell r="T28">
            <v>0</v>
          </cell>
          <cell r="U28">
            <v>0</v>
          </cell>
          <cell r="V28">
            <v>0</v>
          </cell>
          <cell r="W28" t="str">
            <v/>
          </cell>
          <cell r="X28" t="str">
            <v/>
          </cell>
        </row>
        <row r="29">
          <cell r="O29" t="str">
            <v>2020Abr</v>
          </cell>
          <cell r="P29">
            <v>23362112395.980942</v>
          </cell>
          <cell r="Q29">
            <v>0</v>
          </cell>
          <cell r="R29">
            <v>0</v>
          </cell>
          <cell r="S29">
            <v>0</v>
          </cell>
          <cell r="T29">
            <v>0</v>
          </cell>
          <cell r="U29">
            <v>0</v>
          </cell>
          <cell r="V29">
            <v>0</v>
          </cell>
          <cell r="W29" t="str">
            <v/>
          </cell>
          <cell r="X29" t="str">
            <v/>
          </cell>
        </row>
        <row r="30">
          <cell r="O30" t="str">
            <v>2020May</v>
          </cell>
          <cell r="P30">
            <v>31004722655.542835</v>
          </cell>
          <cell r="Q30">
            <v>0</v>
          </cell>
          <cell r="R30">
            <v>0</v>
          </cell>
          <cell r="S30">
            <v>0</v>
          </cell>
          <cell r="T30">
            <v>0</v>
          </cell>
          <cell r="U30">
            <v>0</v>
          </cell>
          <cell r="V30">
            <v>0</v>
          </cell>
          <cell r="W30" t="str">
            <v/>
          </cell>
          <cell r="X30" t="str">
            <v/>
          </cell>
        </row>
        <row r="31">
          <cell r="O31" t="str">
            <v>2020Jun</v>
          </cell>
          <cell r="P31">
            <v>36418416073.455284</v>
          </cell>
          <cell r="Q31">
            <v>0</v>
          </cell>
          <cell r="R31">
            <v>0</v>
          </cell>
          <cell r="S31">
            <v>0</v>
          </cell>
          <cell r="T31">
            <v>0</v>
          </cell>
          <cell r="U31">
            <v>0</v>
          </cell>
          <cell r="V31">
            <v>0</v>
          </cell>
          <cell r="W31" t="str">
            <v/>
          </cell>
          <cell r="X31" t="str">
            <v/>
          </cell>
        </row>
        <row r="32">
          <cell r="O32" t="str">
            <v>2020Jul</v>
          </cell>
          <cell r="P32">
            <v>42658930763.280182</v>
          </cell>
          <cell r="Q32">
            <v>0</v>
          </cell>
          <cell r="R32">
            <v>0</v>
          </cell>
          <cell r="S32">
            <v>0</v>
          </cell>
          <cell r="T32">
            <v>0</v>
          </cell>
          <cell r="U32">
            <v>0</v>
          </cell>
          <cell r="V32">
            <v>0</v>
          </cell>
          <cell r="W32" t="str">
            <v/>
          </cell>
          <cell r="X32" t="str">
            <v/>
          </cell>
        </row>
        <row r="33">
          <cell r="O33" t="str">
            <v>2020Ago</v>
          </cell>
          <cell r="P33">
            <v>49537628674.215065</v>
          </cell>
          <cell r="Q33">
            <v>0</v>
          </cell>
          <cell r="R33">
            <v>0</v>
          </cell>
          <cell r="S33">
            <v>0</v>
          </cell>
          <cell r="T33">
            <v>0</v>
          </cell>
          <cell r="U33">
            <v>0</v>
          </cell>
          <cell r="V33">
            <v>0</v>
          </cell>
          <cell r="W33" t="str">
            <v/>
          </cell>
          <cell r="X33" t="str">
            <v/>
          </cell>
        </row>
        <row r="34">
          <cell r="O34" t="str">
            <v>2020Sep</v>
          </cell>
          <cell r="P34">
            <v>55805158047.12323</v>
          </cell>
          <cell r="Q34">
            <v>0</v>
          </cell>
          <cell r="R34">
            <v>0</v>
          </cell>
          <cell r="S34">
            <v>0</v>
          </cell>
          <cell r="T34">
            <v>0</v>
          </cell>
          <cell r="U34">
            <v>0</v>
          </cell>
          <cell r="V34">
            <v>0</v>
          </cell>
          <cell r="W34" t="str">
            <v/>
          </cell>
          <cell r="X34" t="str">
            <v/>
          </cell>
        </row>
        <row r="35">
          <cell r="O35" t="str">
            <v>2020Oct</v>
          </cell>
          <cell r="P35">
            <v>61333013959.95118</v>
          </cell>
          <cell r="Q35">
            <v>0</v>
          </cell>
          <cell r="R35">
            <v>0</v>
          </cell>
          <cell r="S35">
            <v>0</v>
          </cell>
          <cell r="T35">
            <v>0</v>
          </cell>
          <cell r="U35">
            <v>0</v>
          </cell>
          <cell r="V35">
            <v>0</v>
          </cell>
          <cell r="W35" t="str">
            <v/>
          </cell>
          <cell r="X35" t="str">
            <v/>
          </cell>
        </row>
        <row r="36">
          <cell r="O36" t="str">
            <v>2020Nov</v>
          </cell>
          <cell r="P36">
            <v>68935312684.991211</v>
          </cell>
          <cell r="Q36">
            <v>0</v>
          </cell>
          <cell r="R36">
            <v>0</v>
          </cell>
          <cell r="S36">
            <v>0</v>
          </cell>
          <cell r="T36">
            <v>0</v>
          </cell>
          <cell r="U36">
            <v>0</v>
          </cell>
          <cell r="V36">
            <v>0</v>
          </cell>
          <cell r="W36" t="str">
            <v/>
          </cell>
          <cell r="X36" t="str">
            <v/>
          </cell>
        </row>
        <row r="37">
          <cell r="O37" t="str">
            <v>2020Dic</v>
          </cell>
          <cell r="P37">
            <v>75457115650.30069</v>
          </cell>
          <cell r="Q37">
            <v>0</v>
          </cell>
          <cell r="R37">
            <v>0</v>
          </cell>
          <cell r="S37">
            <v>0</v>
          </cell>
          <cell r="T37">
            <v>0</v>
          </cell>
          <cell r="U37">
            <v>0</v>
          </cell>
          <cell r="V37">
            <v>0</v>
          </cell>
          <cell r="W37" t="str">
            <v/>
          </cell>
          <cell r="X37" t="str">
            <v/>
          </cell>
        </row>
        <row r="38">
          <cell r="O38" t="str">
            <v>2021Ene</v>
          </cell>
          <cell r="P38">
            <v>5751384609.9990616</v>
          </cell>
          <cell r="Q38">
            <v>0</v>
          </cell>
          <cell r="R38">
            <v>0</v>
          </cell>
          <cell r="S38">
            <v>0</v>
          </cell>
          <cell r="T38">
            <v>0</v>
          </cell>
          <cell r="U38">
            <v>0</v>
          </cell>
          <cell r="V38">
            <v>0</v>
          </cell>
          <cell r="W38" t="str">
            <v/>
          </cell>
          <cell r="X38" t="str">
            <v/>
          </cell>
        </row>
        <row r="39">
          <cell r="O39" t="str">
            <v>2021Feb</v>
          </cell>
          <cell r="P39">
            <v>12393956581.302307</v>
          </cell>
          <cell r="Q39">
            <v>0</v>
          </cell>
          <cell r="R39">
            <v>0</v>
          </cell>
          <cell r="S39">
            <v>0</v>
          </cell>
          <cell r="T39">
            <v>0</v>
          </cell>
          <cell r="U39">
            <v>0</v>
          </cell>
          <cell r="V39">
            <v>0</v>
          </cell>
          <cell r="W39" t="str">
            <v/>
          </cell>
          <cell r="X39" t="str">
            <v/>
          </cell>
        </row>
        <row r="40">
          <cell r="O40" t="str">
            <v>2021Mar</v>
          </cell>
          <cell r="P40">
            <v>18300714968.801178</v>
          </cell>
          <cell r="Q40">
            <v>0</v>
          </cell>
          <cell r="R40">
            <v>0</v>
          </cell>
          <cell r="S40">
            <v>0</v>
          </cell>
          <cell r="T40">
            <v>0</v>
          </cell>
          <cell r="U40">
            <v>0</v>
          </cell>
          <cell r="V40">
            <v>0</v>
          </cell>
          <cell r="W40" t="str">
            <v/>
          </cell>
          <cell r="X40" t="str">
            <v/>
          </cell>
        </row>
        <row r="41">
          <cell r="O41" t="str">
            <v>2021Abr</v>
          </cell>
          <cell r="P41">
            <v>24310531340.772598</v>
          </cell>
          <cell r="Q41">
            <v>0</v>
          </cell>
          <cell r="R41">
            <v>0</v>
          </cell>
          <cell r="S41">
            <v>0</v>
          </cell>
          <cell r="T41">
            <v>0</v>
          </cell>
          <cell r="U41">
            <v>0</v>
          </cell>
          <cell r="V41">
            <v>0</v>
          </cell>
          <cell r="W41" t="str">
            <v/>
          </cell>
          <cell r="X41" t="str">
            <v/>
          </cell>
        </row>
        <row r="42">
          <cell r="O42" t="str">
            <v>2021May</v>
          </cell>
          <cell r="P42">
            <v>32275188052.135612</v>
          </cell>
          <cell r="Q42">
            <v>0</v>
          </cell>
          <cell r="R42">
            <v>0</v>
          </cell>
          <cell r="S42">
            <v>0</v>
          </cell>
          <cell r="T42">
            <v>0</v>
          </cell>
          <cell r="U42">
            <v>0</v>
          </cell>
          <cell r="V42">
            <v>0</v>
          </cell>
          <cell r="W42" t="str">
            <v/>
          </cell>
          <cell r="X42" t="str">
            <v/>
          </cell>
        </row>
        <row r="43">
          <cell r="O43" t="str">
            <v>2021Jun</v>
          </cell>
          <cell r="P43">
            <v>37918861033.663559</v>
          </cell>
          <cell r="Q43">
            <v>0</v>
          </cell>
          <cell r="R43">
            <v>0</v>
          </cell>
          <cell r="S43">
            <v>0</v>
          </cell>
          <cell r="T43">
            <v>0</v>
          </cell>
          <cell r="U43">
            <v>0</v>
          </cell>
          <cell r="V43">
            <v>0</v>
          </cell>
          <cell r="W43" t="str">
            <v/>
          </cell>
          <cell r="X43" t="str">
            <v/>
          </cell>
        </row>
        <row r="44">
          <cell r="O44" t="str">
            <v>2021Jul</v>
          </cell>
          <cell r="P44">
            <v>44409484663.511673</v>
          </cell>
          <cell r="Q44">
            <v>0</v>
          </cell>
          <cell r="R44">
            <v>0</v>
          </cell>
          <cell r="S44">
            <v>0</v>
          </cell>
          <cell r="T44">
            <v>0</v>
          </cell>
          <cell r="U44">
            <v>0</v>
          </cell>
          <cell r="V44">
            <v>0</v>
          </cell>
          <cell r="W44" t="str">
            <v/>
          </cell>
          <cell r="X44" t="str">
            <v/>
          </cell>
        </row>
        <row r="45">
          <cell r="O45" t="str">
            <v>2021Ago</v>
          </cell>
          <cell r="P45">
            <v>51576778469.705177</v>
          </cell>
          <cell r="Q45">
            <v>0</v>
          </cell>
          <cell r="R45">
            <v>0</v>
          </cell>
          <cell r="S45">
            <v>0</v>
          </cell>
          <cell r="T45">
            <v>0</v>
          </cell>
          <cell r="U45">
            <v>0</v>
          </cell>
          <cell r="V45">
            <v>0</v>
          </cell>
          <cell r="W45" t="str">
            <v/>
          </cell>
          <cell r="X45" t="str">
            <v/>
          </cell>
        </row>
        <row r="46">
          <cell r="O46" t="str">
            <v>2021Sep</v>
          </cell>
          <cell r="P46">
            <v>58108352352.676262</v>
          </cell>
          <cell r="Q46">
            <v>0</v>
          </cell>
          <cell r="R46">
            <v>0</v>
          </cell>
          <cell r="S46">
            <v>0</v>
          </cell>
          <cell r="T46">
            <v>0</v>
          </cell>
          <cell r="U46">
            <v>0</v>
          </cell>
          <cell r="V46">
            <v>0</v>
          </cell>
          <cell r="W46" t="str">
            <v/>
          </cell>
          <cell r="X46" t="str">
            <v/>
          </cell>
        </row>
        <row r="47">
          <cell r="O47" t="str">
            <v>2021Oct</v>
          </cell>
          <cell r="P47">
            <v>63862491188.396538</v>
          </cell>
          <cell r="Q47">
            <v>0</v>
          </cell>
          <cell r="R47">
            <v>0</v>
          </cell>
          <cell r="S47">
            <v>0</v>
          </cell>
          <cell r="T47">
            <v>0</v>
          </cell>
          <cell r="U47">
            <v>0</v>
          </cell>
          <cell r="V47">
            <v>0</v>
          </cell>
          <cell r="W47" t="str">
            <v/>
          </cell>
          <cell r="X47" t="str">
            <v/>
          </cell>
        </row>
        <row r="48">
          <cell r="O48" t="str">
            <v>2021Nov</v>
          </cell>
          <cell r="P48">
            <v>71785393685.858871</v>
          </cell>
          <cell r="Q48">
            <v>0</v>
          </cell>
          <cell r="R48">
            <v>0</v>
          </cell>
          <cell r="S48">
            <v>0</v>
          </cell>
          <cell r="T48">
            <v>0</v>
          </cell>
          <cell r="U48">
            <v>0</v>
          </cell>
          <cell r="V48">
            <v>0</v>
          </cell>
          <cell r="W48" t="str">
            <v/>
          </cell>
          <cell r="X48" t="str">
            <v/>
          </cell>
        </row>
        <row r="49">
          <cell r="O49" t="str">
            <v>2021Dic</v>
          </cell>
          <cell r="P49">
            <v>78568448884.579315</v>
          </cell>
          <cell r="Q49">
            <v>0</v>
          </cell>
          <cell r="R49">
            <v>0</v>
          </cell>
          <cell r="S49">
            <v>0</v>
          </cell>
          <cell r="T49">
            <v>0</v>
          </cell>
          <cell r="U49">
            <v>0</v>
          </cell>
          <cell r="V49">
            <v>0</v>
          </cell>
          <cell r="W49" t="str">
            <v/>
          </cell>
          <cell r="X49" t="str">
            <v/>
          </cell>
        </row>
        <row r="50">
          <cell r="O50" t="str">
            <v>2022Ene</v>
          </cell>
          <cell r="P50">
            <v>5980829526.3367243</v>
          </cell>
          <cell r="Q50">
            <v>0</v>
          </cell>
          <cell r="R50">
            <v>0</v>
          </cell>
          <cell r="S50">
            <v>0</v>
          </cell>
          <cell r="T50">
            <v>0</v>
          </cell>
          <cell r="U50">
            <v>0</v>
          </cell>
          <cell r="V50">
            <v>0</v>
          </cell>
          <cell r="W50" t="str">
            <v/>
          </cell>
          <cell r="X50" t="str">
            <v/>
          </cell>
        </row>
        <row r="51">
          <cell r="O51" t="str">
            <v>2022Feb</v>
          </cell>
          <cell r="P51">
            <v>12911320203.602049</v>
          </cell>
          <cell r="Q51">
            <v>0</v>
          </cell>
          <cell r="R51">
            <v>0</v>
          </cell>
          <cell r="S51">
            <v>0</v>
          </cell>
          <cell r="T51">
            <v>0</v>
          </cell>
          <cell r="U51">
            <v>0</v>
          </cell>
          <cell r="V51">
            <v>0</v>
          </cell>
          <cell r="W51" t="str">
            <v/>
          </cell>
          <cell r="X51" t="str">
            <v/>
          </cell>
        </row>
        <row r="52">
          <cell r="O52" t="str">
            <v>2022Mar</v>
          </cell>
          <cell r="P52">
            <v>19065049086.956806</v>
          </cell>
          <cell r="Q52">
            <v>0</v>
          </cell>
          <cell r="R52">
            <v>0</v>
          </cell>
          <cell r="S52">
            <v>0</v>
          </cell>
          <cell r="T52">
            <v>0</v>
          </cell>
          <cell r="U52">
            <v>0</v>
          </cell>
          <cell r="V52">
            <v>0</v>
          </cell>
          <cell r="W52" t="str">
            <v/>
          </cell>
          <cell r="X52" t="str">
            <v/>
          </cell>
        </row>
        <row r="53">
          <cell r="O53" t="str">
            <v>2022Abr</v>
          </cell>
          <cell r="P53">
            <v>25332178556.11116</v>
          </cell>
          <cell r="Q53">
            <v>0</v>
          </cell>
          <cell r="R53">
            <v>0</v>
          </cell>
          <cell r="S53">
            <v>0</v>
          </cell>
          <cell r="T53">
            <v>0</v>
          </cell>
          <cell r="U53">
            <v>0</v>
          </cell>
          <cell r="V53">
            <v>0</v>
          </cell>
          <cell r="W53" t="str">
            <v/>
          </cell>
          <cell r="X53" t="str">
            <v/>
          </cell>
        </row>
        <row r="54">
          <cell r="O54" t="str">
            <v>2022May</v>
          </cell>
          <cell r="P54">
            <v>33637120649.269802</v>
          </cell>
          <cell r="Q54">
            <v>0</v>
          </cell>
          <cell r="R54">
            <v>0</v>
          </cell>
          <cell r="S54">
            <v>0</v>
          </cell>
          <cell r="T54">
            <v>0</v>
          </cell>
          <cell r="U54">
            <v>0</v>
          </cell>
          <cell r="V54">
            <v>0</v>
          </cell>
          <cell r="W54" t="str">
            <v/>
          </cell>
          <cell r="X54" t="str">
            <v/>
          </cell>
        </row>
        <row r="55">
          <cell r="O55" t="str">
            <v>2022Jun</v>
          </cell>
          <cell r="P55">
            <v>39524244592.9664</v>
          </cell>
          <cell r="Q55">
            <v>0</v>
          </cell>
          <cell r="R55">
            <v>0</v>
          </cell>
          <cell r="S55">
            <v>0</v>
          </cell>
          <cell r="T55">
            <v>0</v>
          </cell>
          <cell r="U55">
            <v>0</v>
          </cell>
          <cell r="V55">
            <v>0</v>
          </cell>
          <cell r="W55" t="str">
            <v/>
          </cell>
          <cell r="X55" t="str">
            <v/>
          </cell>
        </row>
        <row r="56">
          <cell r="O56" t="str">
            <v>2022Jul</v>
          </cell>
          <cell r="P56">
            <v>46289947886.876282</v>
          </cell>
          <cell r="Q56">
            <v>0</v>
          </cell>
          <cell r="R56">
            <v>0</v>
          </cell>
          <cell r="S56">
            <v>0</v>
          </cell>
          <cell r="T56">
            <v>0</v>
          </cell>
          <cell r="U56">
            <v>0</v>
          </cell>
          <cell r="V56">
            <v>0</v>
          </cell>
          <cell r="W56" t="str">
            <v/>
          </cell>
          <cell r="X56" t="str">
            <v/>
          </cell>
        </row>
        <row r="57">
          <cell r="O57" t="str">
            <v>2022Ago</v>
          </cell>
          <cell r="P57">
            <v>53761690176.93924</v>
          </cell>
          <cell r="Q57">
            <v>0</v>
          </cell>
          <cell r="R57">
            <v>0</v>
          </cell>
          <cell r="S57">
            <v>0</v>
          </cell>
          <cell r="T57">
            <v>0</v>
          </cell>
          <cell r="U57">
            <v>0</v>
          </cell>
          <cell r="V57">
            <v>0</v>
          </cell>
          <cell r="W57" t="str">
            <v/>
          </cell>
          <cell r="X57" t="str">
            <v/>
          </cell>
        </row>
        <row r="58">
          <cell r="O58" t="str">
            <v>2022Sep</v>
          </cell>
          <cell r="P58">
            <v>60572095807.673912</v>
          </cell>
          <cell r="Q58">
            <v>0</v>
          </cell>
          <cell r="R58">
            <v>0</v>
          </cell>
          <cell r="S58">
            <v>0</v>
          </cell>
          <cell r="T58">
            <v>0</v>
          </cell>
          <cell r="U58">
            <v>0</v>
          </cell>
          <cell r="V58">
            <v>0</v>
          </cell>
          <cell r="W58" t="str">
            <v/>
          </cell>
          <cell r="X58" t="str">
            <v/>
          </cell>
        </row>
        <row r="59">
          <cell r="O59" t="str">
            <v>2022Oct</v>
          </cell>
          <cell r="P59">
            <v>66561491374.828819</v>
          </cell>
          <cell r="Q59">
            <v>0</v>
          </cell>
          <cell r="R59">
            <v>0</v>
          </cell>
          <cell r="S59">
            <v>0</v>
          </cell>
          <cell r="T59">
            <v>0</v>
          </cell>
          <cell r="U59">
            <v>0</v>
          </cell>
          <cell r="V59">
            <v>0</v>
          </cell>
          <cell r="W59" t="str">
            <v/>
          </cell>
          <cell r="X59" t="str">
            <v/>
          </cell>
        </row>
        <row r="60">
          <cell r="O60" t="str">
            <v>2022Nov</v>
          </cell>
          <cell r="P60">
            <v>74823232214.185516</v>
          </cell>
          <cell r="Q60">
            <v>0</v>
          </cell>
          <cell r="R60">
            <v>0</v>
          </cell>
          <cell r="S60">
            <v>0</v>
          </cell>
          <cell r="T60">
            <v>0</v>
          </cell>
          <cell r="U60">
            <v>0</v>
          </cell>
          <cell r="V60">
            <v>0</v>
          </cell>
          <cell r="W60" t="str">
            <v/>
          </cell>
          <cell r="X60" t="str">
            <v/>
          </cell>
        </row>
        <row r="61">
          <cell r="O61" t="str">
            <v>2022Dic</v>
          </cell>
          <cell r="P61">
            <v>81877546504.103821</v>
          </cell>
          <cell r="Q61">
            <v>0</v>
          </cell>
          <cell r="R61">
            <v>0</v>
          </cell>
          <cell r="S61">
            <v>0</v>
          </cell>
          <cell r="T61">
            <v>0</v>
          </cell>
          <cell r="U61">
            <v>0</v>
          </cell>
          <cell r="V61">
            <v>0</v>
          </cell>
          <cell r="W61" t="str">
            <v/>
          </cell>
          <cell r="X61" t="str">
            <v/>
          </cell>
        </row>
      </sheetData>
      <sheetData sheetId="28"/>
      <sheetData sheetId="29"/>
      <sheetData sheetId="30"/>
      <sheetData sheetId="31"/>
      <sheetData sheetId="32"/>
      <sheetData sheetId="33"/>
      <sheetData sheetId="34"/>
      <sheetData sheetId="35">
        <row r="2">
          <cell r="L2" t="str">
            <v>Mensual</v>
          </cell>
          <cell r="Q2">
            <v>1</v>
          </cell>
        </row>
        <row r="3">
          <cell r="Q3">
            <v>0.70099999999999996</v>
          </cell>
        </row>
        <row r="4">
          <cell r="Q4">
            <v>0.7</v>
          </cell>
        </row>
        <row r="5">
          <cell r="Q5">
            <v>0.60099999999999998</v>
          </cell>
        </row>
        <row r="6">
          <cell r="Q6">
            <v>0.6</v>
          </cell>
        </row>
        <row r="7">
          <cell r="Q7">
            <v>0</v>
          </cell>
        </row>
        <row r="8">
          <cell r="L8" t="str">
            <v>Mensual</v>
          </cell>
          <cell r="Q8">
            <v>1</v>
          </cell>
        </row>
        <row r="9">
          <cell r="Q9">
            <v>0.85099999999999998</v>
          </cell>
        </row>
        <row r="10">
          <cell r="Q10">
            <v>0.85</v>
          </cell>
        </row>
        <row r="11">
          <cell r="Q11">
            <v>0.80100000000000005</v>
          </cell>
        </row>
        <row r="12">
          <cell r="Q12">
            <v>0.8</v>
          </cell>
        </row>
        <row r="13">
          <cell r="Q13">
            <v>0</v>
          </cell>
        </row>
        <row r="14">
          <cell r="L14" t="str">
            <v>Trimestral</v>
          </cell>
          <cell r="Q14">
            <v>1</v>
          </cell>
        </row>
        <row r="15">
          <cell r="Q15">
            <v>0.90100000000000002</v>
          </cell>
        </row>
        <row r="16">
          <cell r="Q16">
            <v>0.9</v>
          </cell>
        </row>
        <row r="17">
          <cell r="Q17">
            <v>0.8</v>
          </cell>
        </row>
        <row r="18">
          <cell r="Q18">
            <v>0.79900000000000004</v>
          </cell>
        </row>
        <row r="19">
          <cell r="Q19">
            <v>0</v>
          </cell>
        </row>
        <row r="20">
          <cell r="L20" t="str">
            <v>Trimestral</v>
          </cell>
          <cell r="Q20">
            <v>1</v>
          </cell>
        </row>
        <row r="21">
          <cell r="Q21">
            <v>0.90100000000000002</v>
          </cell>
        </row>
        <row r="22">
          <cell r="Q22">
            <v>0.9</v>
          </cell>
        </row>
        <row r="23">
          <cell r="Q23">
            <v>0.8</v>
          </cell>
        </row>
        <row r="24">
          <cell r="Q24">
            <v>0.79900000000000004</v>
          </cell>
        </row>
        <row r="25">
          <cell r="Q25">
            <v>0</v>
          </cell>
        </row>
        <row r="26">
          <cell r="L26" t="str">
            <v>Bimensual</v>
          </cell>
          <cell r="Q26">
            <v>1</v>
          </cell>
        </row>
        <row r="27">
          <cell r="Q27">
            <v>0.90100000000000002</v>
          </cell>
        </row>
        <row r="28">
          <cell r="Q28">
            <v>0.9</v>
          </cell>
        </row>
        <row r="29">
          <cell r="Q29">
            <v>0.8</v>
          </cell>
        </row>
        <row r="30">
          <cell r="Q30">
            <v>0.79900000000000004</v>
          </cell>
        </row>
        <row r="31">
          <cell r="Q31">
            <v>0</v>
          </cell>
        </row>
        <row r="32">
          <cell r="L32" t="str">
            <v>Semestral</v>
          </cell>
          <cell r="Q32">
            <v>1</v>
          </cell>
        </row>
        <row r="33">
          <cell r="Q33">
            <v>0.90100000000000002</v>
          </cell>
        </row>
        <row r="34">
          <cell r="Q34">
            <v>0.9</v>
          </cell>
        </row>
        <row r="35">
          <cell r="Q35">
            <v>0.8</v>
          </cell>
        </row>
        <row r="36">
          <cell r="Q36">
            <v>0.79900000000000004</v>
          </cell>
        </row>
        <row r="37">
          <cell r="Q37">
            <v>0</v>
          </cell>
        </row>
        <row r="44">
          <cell r="L44" t="str">
            <v>Mensual</v>
          </cell>
          <cell r="Q44">
            <v>1</v>
          </cell>
        </row>
        <row r="45">
          <cell r="Q45">
            <v>0.95099999999999996</v>
          </cell>
        </row>
        <row r="46">
          <cell r="Q46">
            <v>0.95</v>
          </cell>
        </row>
        <row r="47">
          <cell r="Q47">
            <v>0.90100000000000002</v>
          </cell>
        </row>
        <row r="48">
          <cell r="Q48">
            <v>0.9</v>
          </cell>
        </row>
        <row r="49">
          <cell r="Q49">
            <v>0</v>
          </cell>
        </row>
        <row r="50">
          <cell r="L50" t="str">
            <v>Mensual</v>
          </cell>
          <cell r="Q50">
            <v>1</v>
          </cell>
        </row>
        <row r="51">
          <cell r="Q51">
            <v>0.90100000000000002</v>
          </cell>
        </row>
        <row r="52">
          <cell r="Q52">
            <v>0.9</v>
          </cell>
        </row>
        <row r="53">
          <cell r="Q53">
            <v>0.8</v>
          </cell>
        </row>
        <row r="54">
          <cell r="Q54">
            <v>0.79900000000000004</v>
          </cell>
        </row>
        <row r="55">
          <cell r="Q55">
            <v>0</v>
          </cell>
        </row>
        <row r="56">
          <cell r="L56" t="str">
            <v>Mensual</v>
          </cell>
          <cell r="Q56">
            <v>1</v>
          </cell>
        </row>
        <row r="57">
          <cell r="Q57">
            <v>0.90100000000000002</v>
          </cell>
        </row>
        <row r="58">
          <cell r="Q58">
            <v>0.9</v>
          </cell>
        </row>
        <row r="59">
          <cell r="Q59">
            <v>0.8</v>
          </cell>
        </row>
        <row r="60">
          <cell r="Q60">
            <v>0.79900000000000004</v>
          </cell>
        </row>
        <row r="61">
          <cell r="Q61">
            <v>0</v>
          </cell>
        </row>
        <row r="62">
          <cell r="L62" t="str">
            <v>Mensual</v>
          </cell>
          <cell r="Q62">
            <v>1</v>
          </cell>
        </row>
        <row r="63">
          <cell r="Q63">
            <v>0.8</v>
          </cell>
        </row>
        <row r="64">
          <cell r="Q64">
            <v>0.79900000000000004</v>
          </cell>
        </row>
        <row r="65">
          <cell r="Q65">
            <v>0.6</v>
          </cell>
        </row>
        <row r="66">
          <cell r="Q66">
            <v>0.59899999999999998</v>
          </cell>
        </row>
        <row r="67">
          <cell r="Q67">
            <v>0</v>
          </cell>
        </row>
        <row r="68">
          <cell r="L68" t="str">
            <v>Mensual</v>
          </cell>
          <cell r="Q68">
            <v>1</v>
          </cell>
        </row>
        <row r="69">
          <cell r="Q69">
            <v>0.8</v>
          </cell>
        </row>
        <row r="70">
          <cell r="Q70">
            <v>0.79900000000000004</v>
          </cell>
        </row>
        <row r="71">
          <cell r="Q71">
            <v>0.6</v>
          </cell>
        </row>
        <row r="72">
          <cell r="Q72">
            <v>0.59899999999999998</v>
          </cell>
        </row>
        <row r="73">
          <cell r="Q73">
            <v>0</v>
          </cell>
        </row>
        <row r="74">
          <cell r="L74" t="str">
            <v>Anual</v>
          </cell>
          <cell r="Q74">
            <v>1</v>
          </cell>
        </row>
        <row r="75">
          <cell r="Q75">
            <v>0.90100000000000002</v>
          </cell>
        </row>
        <row r="76">
          <cell r="Q76">
            <v>0.9</v>
          </cell>
        </row>
        <row r="77">
          <cell r="Q77">
            <v>0.7</v>
          </cell>
        </row>
        <row r="78">
          <cell r="Q78">
            <v>0.69899999999999995</v>
          </cell>
        </row>
        <row r="79">
          <cell r="Q79">
            <v>0</v>
          </cell>
        </row>
        <row r="134">
          <cell r="L134" t="str">
            <v>Trimestral</v>
          </cell>
          <cell r="Q134" t="str">
            <v>NA</v>
          </cell>
        </row>
        <row r="135">
          <cell r="Q135">
            <v>1</v>
          </cell>
        </row>
        <row r="136">
          <cell r="Q136" t="str">
            <v>NA</v>
          </cell>
        </row>
        <row r="137">
          <cell r="Q137" t="str">
            <v>NA</v>
          </cell>
        </row>
        <row r="138">
          <cell r="Q138" t="str">
            <v>NA</v>
          </cell>
        </row>
        <row r="139">
          <cell r="Q139" t="str">
            <v>&lt;100%</v>
          </cell>
        </row>
        <row r="140">
          <cell r="L140" t="str">
            <v>Mensual</v>
          </cell>
          <cell r="Q140">
            <v>1</v>
          </cell>
        </row>
        <row r="141">
          <cell r="Q141">
            <v>0.95099999999999996</v>
          </cell>
        </row>
        <row r="142">
          <cell r="Q142">
            <v>0.95</v>
          </cell>
        </row>
        <row r="143">
          <cell r="Q143">
            <v>0.90100000000000002</v>
          </cell>
        </row>
        <row r="144">
          <cell r="Q144">
            <v>0.9</v>
          </cell>
        </row>
        <row r="145">
          <cell r="Q145">
            <v>0</v>
          </cell>
        </row>
        <row r="146">
          <cell r="L146" t="str">
            <v>Trimestral</v>
          </cell>
          <cell r="Q146">
            <v>1</v>
          </cell>
        </row>
        <row r="147">
          <cell r="Q147">
            <v>0.95099999999999996</v>
          </cell>
        </row>
        <row r="148">
          <cell r="Q148">
            <v>0.95</v>
          </cell>
        </row>
        <row r="149">
          <cell r="Q149">
            <v>0.90100000000000002</v>
          </cell>
        </row>
        <row r="150">
          <cell r="Q150">
            <v>0.9</v>
          </cell>
        </row>
        <row r="151">
          <cell r="Q151">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UADRO DE MANDO"/>
      <sheetName val="IE-26"/>
      <sheetName val="IE-09 (3)"/>
      <sheetName val="IE-09 (2)"/>
      <sheetName val="IE-09"/>
      <sheetName val="IE-25"/>
      <sheetName val="IE-24"/>
      <sheetName val="IE-14"/>
      <sheetName val="IE-06"/>
      <sheetName val="IE-05"/>
      <sheetName val="IE-04"/>
      <sheetName val="IE-13"/>
      <sheetName val="IE-12"/>
      <sheetName val="IE-08"/>
      <sheetName val="IE-02"/>
      <sheetName val="IE-01 (8)"/>
      <sheetName val="IE-01 (7)"/>
      <sheetName val="IE-01 (6)"/>
      <sheetName val="IE-01 (5)"/>
      <sheetName val="IE-01 (4)"/>
      <sheetName val="IE-01 (3)"/>
      <sheetName val="IE-01 (2)"/>
      <sheetName val="IE-01 (1)"/>
      <sheetName val="IE-01"/>
      <sheetName val="IE-7"/>
      <sheetName val="IE-11"/>
      <sheetName val="IE-10t"/>
      <sheetName val="IE-10-1"/>
      <sheetName val="IE-10-2"/>
      <sheetName val="IE-10-3"/>
      <sheetName val="IE-10-4"/>
      <sheetName val="IE-10-5"/>
      <sheetName val="Procesos"/>
      <sheetName val="Tablas"/>
      <sheetName val="Ficha T Indicadores 20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Q1" t="str">
            <v>Seguidores Facebook</v>
          </cell>
          <cell r="R1" t="str">
            <v>seguidores Instagram</v>
          </cell>
          <cell r="S1" t="str">
            <v>Seguidores Twitter</v>
          </cell>
          <cell r="T1" t="str">
            <v>Seguidores YouTube</v>
          </cell>
          <cell r="U1" t="str">
            <v>Número de seguidores en las redes sociales con corte al periodo en análisis.</v>
          </cell>
          <cell r="V1" t="str">
            <v>Nivel de cumplimiento</v>
          </cell>
        </row>
        <row r="2">
          <cell r="O2" t="str">
            <v>2018Ene</v>
          </cell>
          <cell r="P2">
            <v>23355.75</v>
          </cell>
          <cell r="Q2">
            <v>15632</v>
          </cell>
          <cell r="R2">
            <v>926</v>
          </cell>
          <cell r="S2">
            <v>4569</v>
          </cell>
          <cell r="T2">
            <v>1995</v>
          </cell>
          <cell r="U2">
            <v>23122</v>
          </cell>
          <cell r="V2">
            <v>0.98999175791828564</v>
          </cell>
        </row>
        <row r="3">
          <cell r="O3" t="str">
            <v>2018Feb</v>
          </cell>
          <cell r="P3">
            <v>24534.5</v>
          </cell>
          <cell r="Q3">
            <v>16164</v>
          </cell>
          <cell r="R3">
            <v>998</v>
          </cell>
          <cell r="S3">
            <v>4619</v>
          </cell>
          <cell r="T3">
            <v>2190</v>
          </cell>
          <cell r="U3">
            <v>23971</v>
          </cell>
          <cell r="V3">
            <v>0.9770323422119872</v>
          </cell>
        </row>
        <row r="4">
          <cell r="O4" t="str">
            <v>2018Mar</v>
          </cell>
          <cell r="P4">
            <v>25713.25</v>
          </cell>
          <cell r="Q4">
            <v>18687</v>
          </cell>
          <cell r="R4">
            <v>1145</v>
          </cell>
          <cell r="S4">
            <v>4670</v>
          </cell>
          <cell r="T4">
            <v>2340</v>
          </cell>
          <cell r="U4">
            <v>26842</v>
          </cell>
          <cell r="V4">
            <v>1.0438976014311687</v>
          </cell>
        </row>
        <row r="5">
          <cell r="O5" t="str">
            <v>2018Abr</v>
          </cell>
          <cell r="P5">
            <v>26892</v>
          </cell>
          <cell r="Q5">
            <v>19526</v>
          </cell>
          <cell r="R5">
            <v>1174</v>
          </cell>
          <cell r="S5">
            <v>4705</v>
          </cell>
          <cell r="T5">
            <v>2544</v>
          </cell>
          <cell r="U5">
            <v>27949</v>
          </cell>
          <cell r="V5">
            <v>1.0393053696266548</v>
          </cell>
        </row>
        <row r="6">
          <cell r="O6" t="str">
            <v>2018May</v>
          </cell>
          <cell r="P6">
            <v>28070.75</v>
          </cell>
          <cell r="Q6">
            <v>20092</v>
          </cell>
          <cell r="R6">
            <v>1202</v>
          </cell>
          <cell r="S6">
            <v>4730</v>
          </cell>
          <cell r="T6">
            <v>2808</v>
          </cell>
          <cell r="U6">
            <v>28832</v>
          </cell>
          <cell r="V6">
            <v>1.0271189761584567</v>
          </cell>
        </row>
        <row r="7">
          <cell r="O7" t="str">
            <v>2018Jun</v>
          </cell>
          <cell r="P7">
            <v>29249.5</v>
          </cell>
          <cell r="Q7">
            <v>20627</v>
          </cell>
          <cell r="R7">
            <v>1255</v>
          </cell>
          <cell r="S7">
            <v>4753</v>
          </cell>
          <cell r="T7">
            <v>3045</v>
          </cell>
          <cell r="U7">
            <v>29680</v>
          </cell>
          <cell r="V7">
            <v>1.0147182003111164</v>
          </cell>
        </row>
        <row r="8">
          <cell r="O8" t="str">
            <v>2018Jul</v>
          </cell>
          <cell r="P8">
            <v>30428.25</v>
          </cell>
          <cell r="Q8">
            <v>21252</v>
          </cell>
          <cell r="R8">
            <v>1292</v>
          </cell>
          <cell r="S8">
            <v>4794</v>
          </cell>
          <cell r="T8">
            <v>3233</v>
          </cell>
          <cell r="U8">
            <v>30571</v>
          </cell>
          <cell r="V8">
            <v>1.0046913641106539</v>
          </cell>
        </row>
        <row r="9">
          <cell r="O9" t="str">
            <v>2018Ago</v>
          </cell>
          <cell r="P9">
            <v>31607</v>
          </cell>
          <cell r="Q9">
            <v>22050</v>
          </cell>
          <cell r="R9">
            <v>1661</v>
          </cell>
          <cell r="S9">
            <v>4834</v>
          </cell>
          <cell r="T9">
            <v>3503</v>
          </cell>
          <cell r="U9">
            <v>32048</v>
          </cell>
          <cell r="V9">
            <v>1.0139526054355048</v>
          </cell>
        </row>
        <row r="10">
          <cell r="O10" t="str">
            <v>2018Sep</v>
          </cell>
          <cell r="P10">
            <v>32785.75</v>
          </cell>
          <cell r="Q10">
            <v>22813</v>
          </cell>
          <cell r="R10">
            <v>3396</v>
          </cell>
          <cell r="S10">
            <v>4869</v>
          </cell>
          <cell r="T10">
            <v>4016</v>
          </cell>
          <cell r="U10">
            <v>35094</v>
          </cell>
          <cell r="V10">
            <v>1.0704040627406723</v>
          </cell>
        </row>
        <row r="11">
          <cell r="O11" t="str">
            <v>2018Oct</v>
          </cell>
          <cell r="P11">
            <v>33964.5</v>
          </cell>
          <cell r="Q11">
            <v>24887</v>
          </cell>
          <cell r="R11">
            <v>4047</v>
          </cell>
          <cell r="S11">
            <v>4964</v>
          </cell>
          <cell r="T11">
            <v>4011</v>
          </cell>
          <cell r="U11">
            <v>37909</v>
          </cell>
          <cell r="V11">
            <v>1.1161359654933829</v>
          </cell>
        </row>
        <row r="12">
          <cell r="O12" t="str">
            <v>2018Nov</v>
          </cell>
          <cell r="P12">
            <v>35143.25</v>
          </cell>
          <cell r="Q12">
            <v>25582</v>
          </cell>
          <cell r="R12">
            <v>4088</v>
          </cell>
          <cell r="S12">
            <v>4980</v>
          </cell>
          <cell r="T12">
            <v>4158</v>
          </cell>
          <cell r="U12">
            <v>38808</v>
          </cell>
          <cell r="V12">
            <v>1.1042803383295512</v>
          </cell>
        </row>
        <row r="13">
          <cell r="O13" t="str">
            <v>2018Dic</v>
          </cell>
          <cell r="P13">
            <v>36322</v>
          </cell>
          <cell r="Q13">
            <v>27090</v>
          </cell>
          <cell r="R13">
            <v>4179</v>
          </cell>
          <cell r="S13">
            <v>5033</v>
          </cell>
          <cell r="T13">
            <v>4631</v>
          </cell>
          <cell r="U13">
            <v>40933</v>
          </cell>
          <cell r="V13">
            <v>1.126947855294312</v>
          </cell>
        </row>
        <row r="14">
          <cell r="O14" t="str">
            <v>2019Ene</v>
          </cell>
          <cell r="P14">
            <v>37998.75</v>
          </cell>
          <cell r="Q14">
            <v>0</v>
          </cell>
          <cell r="R14">
            <v>0</v>
          </cell>
          <cell r="S14">
            <v>0</v>
          </cell>
          <cell r="T14">
            <v>0</v>
          </cell>
          <cell r="U14">
            <v>0</v>
          </cell>
          <cell r="V14">
            <v>0</v>
          </cell>
        </row>
        <row r="15">
          <cell r="O15" t="str">
            <v>2019Feb</v>
          </cell>
          <cell r="P15">
            <v>39675.5</v>
          </cell>
          <cell r="Q15">
            <v>0</v>
          </cell>
          <cell r="R15">
            <v>0</v>
          </cell>
          <cell r="S15">
            <v>0</v>
          </cell>
          <cell r="T15">
            <v>0</v>
          </cell>
          <cell r="U15">
            <v>0</v>
          </cell>
          <cell r="V15">
            <v>0</v>
          </cell>
        </row>
        <row r="16">
          <cell r="O16" t="str">
            <v>2019Mar</v>
          </cell>
          <cell r="P16">
            <v>41352.25</v>
          </cell>
          <cell r="Q16">
            <v>0</v>
          </cell>
          <cell r="R16">
            <v>0</v>
          </cell>
          <cell r="S16">
            <v>0</v>
          </cell>
          <cell r="T16">
            <v>0</v>
          </cell>
          <cell r="U16">
            <v>0</v>
          </cell>
          <cell r="V16">
            <v>0</v>
          </cell>
        </row>
        <row r="17">
          <cell r="O17" t="str">
            <v>2019Abr</v>
          </cell>
          <cell r="P17">
            <v>43029</v>
          </cell>
          <cell r="Q17">
            <v>0</v>
          </cell>
          <cell r="R17">
            <v>0</v>
          </cell>
          <cell r="S17">
            <v>0</v>
          </cell>
          <cell r="T17">
            <v>0</v>
          </cell>
          <cell r="U17">
            <v>0</v>
          </cell>
          <cell r="V17">
            <v>0</v>
          </cell>
        </row>
        <row r="18">
          <cell r="O18" t="str">
            <v>2019May</v>
          </cell>
          <cell r="P18">
            <v>44705.75</v>
          </cell>
          <cell r="Q18">
            <v>0</v>
          </cell>
          <cell r="R18">
            <v>0</v>
          </cell>
          <cell r="S18">
            <v>0</v>
          </cell>
          <cell r="T18">
            <v>0</v>
          </cell>
          <cell r="U18">
            <v>0</v>
          </cell>
          <cell r="V18">
            <v>0</v>
          </cell>
        </row>
        <row r="19">
          <cell r="O19" t="str">
            <v>2019Jun</v>
          </cell>
          <cell r="P19">
            <v>46382.5</v>
          </cell>
          <cell r="Q19">
            <v>0</v>
          </cell>
          <cell r="R19">
            <v>0</v>
          </cell>
          <cell r="S19">
            <v>0</v>
          </cell>
          <cell r="T19">
            <v>0</v>
          </cell>
          <cell r="U19">
            <v>0</v>
          </cell>
          <cell r="V19">
            <v>0</v>
          </cell>
        </row>
        <row r="20">
          <cell r="O20" t="str">
            <v>2019Jul</v>
          </cell>
          <cell r="P20">
            <v>48059.25</v>
          </cell>
          <cell r="Q20">
            <v>0</v>
          </cell>
          <cell r="R20">
            <v>0</v>
          </cell>
          <cell r="S20">
            <v>0</v>
          </cell>
          <cell r="T20">
            <v>0</v>
          </cell>
          <cell r="U20">
            <v>0</v>
          </cell>
          <cell r="V20">
            <v>0</v>
          </cell>
        </row>
        <row r="21">
          <cell r="O21" t="str">
            <v>2019Ago</v>
          </cell>
          <cell r="P21">
            <v>49736</v>
          </cell>
          <cell r="Q21">
            <v>0</v>
          </cell>
          <cell r="R21">
            <v>0</v>
          </cell>
          <cell r="S21">
            <v>0</v>
          </cell>
          <cell r="T21">
            <v>0</v>
          </cell>
          <cell r="U21">
            <v>0</v>
          </cell>
          <cell r="V21">
            <v>0</v>
          </cell>
        </row>
        <row r="22">
          <cell r="O22" t="str">
            <v>2019Sep</v>
          </cell>
          <cell r="P22">
            <v>51412.75</v>
          </cell>
          <cell r="Q22">
            <v>0</v>
          </cell>
          <cell r="R22">
            <v>0</v>
          </cell>
          <cell r="S22">
            <v>0</v>
          </cell>
          <cell r="T22">
            <v>0</v>
          </cell>
          <cell r="U22">
            <v>0</v>
          </cell>
          <cell r="V22">
            <v>0</v>
          </cell>
        </row>
        <row r="23">
          <cell r="O23" t="str">
            <v>2019Oct</v>
          </cell>
          <cell r="P23">
            <v>53089.5</v>
          </cell>
          <cell r="Q23">
            <v>0</v>
          </cell>
          <cell r="R23">
            <v>0</v>
          </cell>
          <cell r="S23">
            <v>0</v>
          </cell>
          <cell r="T23">
            <v>0</v>
          </cell>
          <cell r="U23">
            <v>0</v>
          </cell>
          <cell r="V23">
            <v>0</v>
          </cell>
        </row>
        <row r="24">
          <cell r="O24" t="str">
            <v>2019Nov</v>
          </cell>
          <cell r="P24">
            <v>54766.25</v>
          </cell>
          <cell r="Q24">
            <v>0</v>
          </cell>
          <cell r="R24">
            <v>0</v>
          </cell>
          <cell r="S24">
            <v>0</v>
          </cell>
          <cell r="T24">
            <v>0</v>
          </cell>
          <cell r="U24">
            <v>0</v>
          </cell>
          <cell r="V24">
            <v>0</v>
          </cell>
        </row>
        <row r="25">
          <cell r="O25" t="str">
            <v>2019Dic</v>
          </cell>
          <cell r="P25">
            <v>56443</v>
          </cell>
          <cell r="Q25">
            <v>0</v>
          </cell>
          <cell r="R25">
            <v>0</v>
          </cell>
          <cell r="S25">
            <v>0</v>
          </cell>
          <cell r="T25">
            <v>0</v>
          </cell>
          <cell r="U25">
            <v>0</v>
          </cell>
          <cell r="V25">
            <v>0</v>
          </cell>
        </row>
        <row r="26">
          <cell r="O26" t="str">
            <v>2020Ene</v>
          </cell>
          <cell r="P26">
            <v>58636.916666666664</v>
          </cell>
          <cell r="Q26">
            <v>0</v>
          </cell>
          <cell r="R26">
            <v>0</v>
          </cell>
          <cell r="S26">
            <v>0</v>
          </cell>
          <cell r="T26">
            <v>0</v>
          </cell>
          <cell r="U26">
            <v>0</v>
          </cell>
          <cell r="V26">
            <v>0</v>
          </cell>
        </row>
        <row r="27">
          <cell r="O27" t="str">
            <v>2020Feb</v>
          </cell>
          <cell r="P27">
            <v>60830.833333333328</v>
          </cell>
          <cell r="Q27">
            <v>0</v>
          </cell>
          <cell r="R27">
            <v>0</v>
          </cell>
          <cell r="S27">
            <v>0</v>
          </cell>
          <cell r="T27">
            <v>0</v>
          </cell>
          <cell r="U27">
            <v>0</v>
          </cell>
          <cell r="V27">
            <v>0</v>
          </cell>
        </row>
        <row r="28">
          <cell r="O28" t="str">
            <v>2020Mar</v>
          </cell>
          <cell r="P28">
            <v>63024.749999999993</v>
          </cell>
          <cell r="Q28">
            <v>0</v>
          </cell>
          <cell r="R28">
            <v>0</v>
          </cell>
          <cell r="S28">
            <v>0</v>
          </cell>
          <cell r="T28">
            <v>0</v>
          </cell>
          <cell r="U28">
            <v>0</v>
          </cell>
          <cell r="V28">
            <v>0</v>
          </cell>
        </row>
        <row r="29">
          <cell r="O29" t="str">
            <v>2020Abr</v>
          </cell>
          <cell r="P29">
            <v>65218.666666666657</v>
          </cell>
          <cell r="Q29">
            <v>0</v>
          </cell>
          <cell r="R29">
            <v>0</v>
          </cell>
          <cell r="S29">
            <v>0</v>
          </cell>
          <cell r="T29">
            <v>0</v>
          </cell>
          <cell r="U29">
            <v>0</v>
          </cell>
          <cell r="V29">
            <v>0</v>
          </cell>
        </row>
        <row r="30">
          <cell r="O30" t="str">
            <v>2020May</v>
          </cell>
          <cell r="P30">
            <v>67412.583333333328</v>
          </cell>
          <cell r="Q30">
            <v>0</v>
          </cell>
          <cell r="R30">
            <v>0</v>
          </cell>
          <cell r="S30">
            <v>0</v>
          </cell>
          <cell r="T30">
            <v>0</v>
          </cell>
          <cell r="U30">
            <v>0</v>
          </cell>
          <cell r="V30">
            <v>0</v>
          </cell>
        </row>
        <row r="31">
          <cell r="O31" t="str">
            <v>2020Jun</v>
          </cell>
          <cell r="P31">
            <v>69606.5</v>
          </cell>
          <cell r="Q31">
            <v>0</v>
          </cell>
          <cell r="R31">
            <v>0</v>
          </cell>
          <cell r="S31">
            <v>0</v>
          </cell>
          <cell r="T31">
            <v>0</v>
          </cell>
          <cell r="U31">
            <v>0</v>
          </cell>
          <cell r="V31">
            <v>0</v>
          </cell>
        </row>
        <row r="32">
          <cell r="O32" t="str">
            <v>2020Jul</v>
          </cell>
          <cell r="P32">
            <v>71800.416666666672</v>
          </cell>
          <cell r="Q32">
            <v>0</v>
          </cell>
          <cell r="R32">
            <v>0</v>
          </cell>
          <cell r="S32">
            <v>0</v>
          </cell>
          <cell r="T32">
            <v>0</v>
          </cell>
          <cell r="U32">
            <v>0</v>
          </cell>
          <cell r="V32">
            <v>0</v>
          </cell>
        </row>
        <row r="33">
          <cell r="O33" t="str">
            <v>2020Ago</v>
          </cell>
          <cell r="P33">
            <v>73994.333333333343</v>
          </cell>
          <cell r="Q33">
            <v>0</v>
          </cell>
          <cell r="R33">
            <v>0</v>
          </cell>
          <cell r="S33">
            <v>0</v>
          </cell>
          <cell r="T33">
            <v>0</v>
          </cell>
          <cell r="U33">
            <v>0</v>
          </cell>
          <cell r="V33">
            <v>0</v>
          </cell>
        </row>
        <row r="34">
          <cell r="O34" t="str">
            <v>2020Sep</v>
          </cell>
          <cell r="P34">
            <v>76188.250000000015</v>
          </cell>
          <cell r="Q34">
            <v>0</v>
          </cell>
          <cell r="R34">
            <v>0</v>
          </cell>
          <cell r="S34">
            <v>0</v>
          </cell>
          <cell r="T34">
            <v>0</v>
          </cell>
          <cell r="U34">
            <v>0</v>
          </cell>
          <cell r="V34">
            <v>0</v>
          </cell>
        </row>
        <row r="35">
          <cell r="O35" t="str">
            <v>2020Oct</v>
          </cell>
          <cell r="P35">
            <v>78382.166666666686</v>
          </cell>
          <cell r="Q35">
            <v>0</v>
          </cell>
          <cell r="R35">
            <v>0</v>
          </cell>
          <cell r="S35">
            <v>0</v>
          </cell>
          <cell r="T35">
            <v>0</v>
          </cell>
          <cell r="U35">
            <v>0</v>
          </cell>
          <cell r="V35">
            <v>0</v>
          </cell>
        </row>
        <row r="36">
          <cell r="O36" t="str">
            <v>2020Nov</v>
          </cell>
          <cell r="P36">
            <v>80576.083333333358</v>
          </cell>
          <cell r="Q36">
            <v>0</v>
          </cell>
          <cell r="R36">
            <v>0</v>
          </cell>
          <cell r="S36">
            <v>0</v>
          </cell>
          <cell r="T36">
            <v>0</v>
          </cell>
          <cell r="U36">
            <v>0</v>
          </cell>
          <cell r="V36">
            <v>0</v>
          </cell>
        </row>
        <row r="37">
          <cell r="O37" t="str">
            <v>2020Dic</v>
          </cell>
          <cell r="P37">
            <v>82770.000000000029</v>
          </cell>
          <cell r="Q37">
            <v>0</v>
          </cell>
          <cell r="R37">
            <v>0</v>
          </cell>
          <cell r="S37">
            <v>0</v>
          </cell>
          <cell r="T37">
            <v>0</v>
          </cell>
          <cell r="U37">
            <v>0</v>
          </cell>
          <cell r="V37">
            <v>0</v>
          </cell>
        </row>
        <row r="38">
          <cell r="O38" t="str">
            <v>2021Ene</v>
          </cell>
          <cell r="P38">
            <v>85414.750000000029</v>
          </cell>
          <cell r="Q38">
            <v>0</v>
          </cell>
          <cell r="R38">
            <v>0</v>
          </cell>
          <cell r="S38">
            <v>0</v>
          </cell>
          <cell r="T38">
            <v>0</v>
          </cell>
          <cell r="U38">
            <v>0</v>
          </cell>
          <cell r="V38">
            <v>0</v>
          </cell>
        </row>
        <row r="39">
          <cell r="O39" t="str">
            <v>2021Feb</v>
          </cell>
          <cell r="P39">
            <v>88059.500000000029</v>
          </cell>
          <cell r="Q39">
            <v>0</v>
          </cell>
          <cell r="R39">
            <v>0</v>
          </cell>
          <cell r="S39">
            <v>0</v>
          </cell>
          <cell r="T39">
            <v>0</v>
          </cell>
          <cell r="U39">
            <v>0</v>
          </cell>
          <cell r="V39">
            <v>0</v>
          </cell>
        </row>
        <row r="40">
          <cell r="O40" t="str">
            <v>2021Mar</v>
          </cell>
          <cell r="P40">
            <v>90704.250000000029</v>
          </cell>
          <cell r="Q40">
            <v>0</v>
          </cell>
          <cell r="R40">
            <v>0</v>
          </cell>
          <cell r="S40">
            <v>0</v>
          </cell>
          <cell r="T40">
            <v>0</v>
          </cell>
          <cell r="U40">
            <v>0</v>
          </cell>
          <cell r="V40">
            <v>0</v>
          </cell>
        </row>
        <row r="41">
          <cell r="O41" t="str">
            <v>2021Abr</v>
          </cell>
          <cell r="P41">
            <v>93349.000000000029</v>
          </cell>
          <cell r="Q41">
            <v>0</v>
          </cell>
          <cell r="R41">
            <v>0</v>
          </cell>
          <cell r="S41">
            <v>0</v>
          </cell>
          <cell r="T41">
            <v>0</v>
          </cell>
          <cell r="U41">
            <v>0</v>
          </cell>
          <cell r="V41">
            <v>0</v>
          </cell>
        </row>
        <row r="42">
          <cell r="O42" t="str">
            <v>2021May</v>
          </cell>
          <cell r="P42">
            <v>95993.750000000029</v>
          </cell>
          <cell r="Q42">
            <v>0</v>
          </cell>
          <cell r="R42">
            <v>0</v>
          </cell>
          <cell r="S42">
            <v>0</v>
          </cell>
          <cell r="T42">
            <v>0</v>
          </cell>
          <cell r="U42">
            <v>0</v>
          </cell>
          <cell r="V42">
            <v>0</v>
          </cell>
        </row>
        <row r="43">
          <cell r="O43" t="str">
            <v>2021Jun</v>
          </cell>
          <cell r="P43">
            <v>98638.500000000029</v>
          </cell>
          <cell r="Q43">
            <v>0</v>
          </cell>
          <cell r="R43">
            <v>0</v>
          </cell>
          <cell r="S43">
            <v>0</v>
          </cell>
          <cell r="T43">
            <v>0</v>
          </cell>
          <cell r="U43">
            <v>0</v>
          </cell>
          <cell r="V43">
            <v>0</v>
          </cell>
        </row>
        <row r="44">
          <cell r="O44" t="str">
            <v>2021Jul</v>
          </cell>
          <cell r="P44">
            <v>101283.25000000003</v>
          </cell>
          <cell r="Q44">
            <v>0</v>
          </cell>
          <cell r="R44">
            <v>0</v>
          </cell>
          <cell r="S44">
            <v>0</v>
          </cell>
          <cell r="T44">
            <v>0</v>
          </cell>
          <cell r="U44">
            <v>0</v>
          </cell>
          <cell r="V44">
            <v>0</v>
          </cell>
        </row>
        <row r="45">
          <cell r="O45" t="str">
            <v>2021Ago</v>
          </cell>
          <cell r="P45">
            <v>103928.00000000003</v>
          </cell>
          <cell r="Q45">
            <v>0</v>
          </cell>
          <cell r="R45">
            <v>0</v>
          </cell>
          <cell r="S45">
            <v>0</v>
          </cell>
          <cell r="T45">
            <v>0</v>
          </cell>
          <cell r="U45">
            <v>0</v>
          </cell>
          <cell r="V45">
            <v>0</v>
          </cell>
        </row>
        <row r="46">
          <cell r="O46" t="str">
            <v>2021Sep</v>
          </cell>
          <cell r="P46">
            <v>106572.75000000003</v>
          </cell>
          <cell r="Q46">
            <v>0</v>
          </cell>
          <cell r="R46">
            <v>0</v>
          </cell>
          <cell r="S46">
            <v>0</v>
          </cell>
          <cell r="T46">
            <v>0</v>
          </cell>
          <cell r="U46">
            <v>0</v>
          </cell>
          <cell r="V46">
            <v>0</v>
          </cell>
        </row>
        <row r="47">
          <cell r="O47" t="str">
            <v>2021Oct</v>
          </cell>
          <cell r="P47">
            <v>109217.50000000003</v>
          </cell>
          <cell r="Q47">
            <v>0</v>
          </cell>
          <cell r="R47">
            <v>0</v>
          </cell>
          <cell r="S47">
            <v>0</v>
          </cell>
          <cell r="T47">
            <v>0</v>
          </cell>
          <cell r="U47">
            <v>0</v>
          </cell>
          <cell r="V47">
            <v>0</v>
          </cell>
        </row>
        <row r="48">
          <cell r="O48" t="str">
            <v>2021Nov</v>
          </cell>
          <cell r="P48">
            <v>111862.25000000003</v>
          </cell>
          <cell r="Q48">
            <v>0</v>
          </cell>
          <cell r="R48">
            <v>0</v>
          </cell>
          <cell r="S48">
            <v>0</v>
          </cell>
          <cell r="T48">
            <v>0</v>
          </cell>
          <cell r="U48">
            <v>0</v>
          </cell>
          <cell r="V48">
            <v>0</v>
          </cell>
        </row>
        <row r="49">
          <cell r="O49" t="str">
            <v>2021Dic</v>
          </cell>
          <cell r="P49">
            <v>114507.00000000003</v>
          </cell>
          <cell r="Q49">
            <v>0</v>
          </cell>
          <cell r="R49">
            <v>0</v>
          </cell>
          <cell r="S49">
            <v>0</v>
          </cell>
          <cell r="T49">
            <v>0</v>
          </cell>
          <cell r="U49">
            <v>0</v>
          </cell>
          <cell r="V49">
            <v>0</v>
          </cell>
        </row>
        <row r="50">
          <cell r="O50" t="str">
            <v>2022Ene</v>
          </cell>
          <cell r="P50">
            <v>117415.1666666667</v>
          </cell>
          <cell r="Q50">
            <v>0</v>
          </cell>
          <cell r="R50">
            <v>0</v>
          </cell>
          <cell r="S50">
            <v>0</v>
          </cell>
          <cell r="T50">
            <v>0</v>
          </cell>
          <cell r="U50">
            <v>0</v>
          </cell>
          <cell r="V50">
            <v>0</v>
          </cell>
        </row>
        <row r="51">
          <cell r="O51" t="str">
            <v>2022Feb</v>
          </cell>
          <cell r="P51">
            <v>120323.33333333337</v>
          </cell>
          <cell r="Q51">
            <v>0</v>
          </cell>
          <cell r="R51">
            <v>0</v>
          </cell>
          <cell r="S51">
            <v>0</v>
          </cell>
          <cell r="T51">
            <v>0</v>
          </cell>
          <cell r="U51">
            <v>0</v>
          </cell>
          <cell r="V51">
            <v>0</v>
          </cell>
        </row>
        <row r="52">
          <cell r="O52" t="str">
            <v>2022Mar</v>
          </cell>
          <cell r="P52">
            <v>123231.50000000004</v>
          </cell>
          <cell r="Q52">
            <v>0</v>
          </cell>
          <cell r="R52">
            <v>0</v>
          </cell>
          <cell r="S52">
            <v>0</v>
          </cell>
          <cell r="T52">
            <v>0</v>
          </cell>
          <cell r="U52">
            <v>0</v>
          </cell>
          <cell r="V52">
            <v>0</v>
          </cell>
        </row>
        <row r="53">
          <cell r="O53" t="str">
            <v>2022Abr</v>
          </cell>
          <cell r="P53">
            <v>126139.66666666672</v>
          </cell>
          <cell r="Q53">
            <v>0</v>
          </cell>
          <cell r="R53">
            <v>0</v>
          </cell>
          <cell r="S53">
            <v>0</v>
          </cell>
          <cell r="T53">
            <v>0</v>
          </cell>
          <cell r="U53">
            <v>0</v>
          </cell>
          <cell r="V53">
            <v>0</v>
          </cell>
        </row>
        <row r="54">
          <cell r="O54" t="str">
            <v>2022May</v>
          </cell>
          <cell r="P54">
            <v>129047.83333333339</v>
          </cell>
          <cell r="Q54">
            <v>0</v>
          </cell>
          <cell r="R54">
            <v>0</v>
          </cell>
          <cell r="S54">
            <v>0</v>
          </cell>
          <cell r="T54">
            <v>0</v>
          </cell>
          <cell r="U54">
            <v>0</v>
          </cell>
          <cell r="V54">
            <v>0</v>
          </cell>
        </row>
        <row r="55">
          <cell r="O55" t="str">
            <v>2022Jun</v>
          </cell>
          <cell r="P55">
            <v>131956.00000000006</v>
          </cell>
          <cell r="Q55">
            <v>0</v>
          </cell>
          <cell r="R55">
            <v>0</v>
          </cell>
          <cell r="S55">
            <v>0</v>
          </cell>
          <cell r="T55">
            <v>0</v>
          </cell>
          <cell r="U55">
            <v>0</v>
          </cell>
          <cell r="V55">
            <v>0</v>
          </cell>
        </row>
        <row r="56">
          <cell r="O56" t="str">
            <v>2022Jul</v>
          </cell>
          <cell r="P56">
            <v>134864.16666666672</v>
          </cell>
          <cell r="Q56">
            <v>0</v>
          </cell>
          <cell r="R56">
            <v>0</v>
          </cell>
          <cell r="S56">
            <v>0</v>
          </cell>
          <cell r="T56">
            <v>0</v>
          </cell>
          <cell r="U56">
            <v>0</v>
          </cell>
          <cell r="V56">
            <v>0</v>
          </cell>
        </row>
        <row r="57">
          <cell r="O57" t="str">
            <v>2022Ago</v>
          </cell>
          <cell r="P57">
            <v>137772.33333333337</v>
          </cell>
          <cell r="Q57">
            <v>0</v>
          </cell>
          <cell r="R57">
            <v>0</v>
          </cell>
          <cell r="S57">
            <v>0</v>
          </cell>
          <cell r="T57">
            <v>0</v>
          </cell>
          <cell r="U57">
            <v>0</v>
          </cell>
          <cell r="V57">
            <v>0</v>
          </cell>
        </row>
        <row r="58">
          <cell r="O58" t="str">
            <v>2022Sep</v>
          </cell>
          <cell r="P58">
            <v>140680.50000000003</v>
          </cell>
          <cell r="Q58">
            <v>0</v>
          </cell>
          <cell r="R58">
            <v>0</v>
          </cell>
          <cell r="S58">
            <v>0</v>
          </cell>
          <cell r="T58">
            <v>0</v>
          </cell>
          <cell r="U58">
            <v>0</v>
          </cell>
          <cell r="V58">
            <v>0</v>
          </cell>
        </row>
        <row r="59">
          <cell r="O59" t="str">
            <v>2022Oct</v>
          </cell>
          <cell r="P59">
            <v>143588.66666666669</v>
          </cell>
          <cell r="Q59">
            <v>0</v>
          </cell>
          <cell r="R59">
            <v>0</v>
          </cell>
          <cell r="S59">
            <v>0</v>
          </cell>
          <cell r="T59">
            <v>0</v>
          </cell>
          <cell r="U59">
            <v>0</v>
          </cell>
          <cell r="V59">
            <v>0</v>
          </cell>
        </row>
        <row r="60">
          <cell r="O60" t="str">
            <v>2022Nov</v>
          </cell>
          <cell r="P60">
            <v>146496.83333333334</v>
          </cell>
          <cell r="Q60">
            <v>0</v>
          </cell>
          <cell r="R60">
            <v>0</v>
          </cell>
          <cell r="S60">
            <v>0</v>
          </cell>
          <cell r="T60">
            <v>0</v>
          </cell>
          <cell r="U60">
            <v>0</v>
          </cell>
          <cell r="V60">
            <v>0</v>
          </cell>
        </row>
        <row r="61">
          <cell r="O61" t="str">
            <v>2022Dic</v>
          </cell>
          <cell r="P61">
            <v>149405</v>
          </cell>
          <cell r="Q61">
            <v>0</v>
          </cell>
          <cell r="R61">
            <v>0</v>
          </cell>
          <cell r="S61">
            <v>0</v>
          </cell>
          <cell r="T61">
            <v>0</v>
          </cell>
          <cell r="U61">
            <v>0</v>
          </cell>
          <cell r="V61">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03"/>
      <sheetName val="Procesos"/>
    </sheetNames>
    <sheetDataSet>
      <sheetData sheetId="0">
        <row r="1">
          <cell r="L1" t="str">
            <v>Año</v>
          </cell>
          <cell r="M1" t="str">
            <v>Mes</v>
          </cell>
          <cell r="N1"/>
          <cell r="O1"/>
          <cell r="P1" t="str">
            <v>Total de procesos</v>
          </cell>
          <cell r="Q1" t="str">
            <v>Numero de enfoques</v>
          </cell>
          <cell r="R1" t="str">
            <v>Calidad</v>
          </cell>
          <cell r="S1" t="str">
            <v>S&amp;ST</v>
          </cell>
          <cell r="T1" t="str">
            <v>Ambiental</v>
          </cell>
          <cell r="U1" t="str">
            <v>Seguridad de la información</v>
          </cell>
          <cell r="V1" t="str">
            <v>Control Interno</v>
          </cell>
          <cell r="W1" t="str">
            <v>MIPG</v>
          </cell>
          <cell r="X1" t="str">
            <v>Procesos incluidos en el Progarma</v>
          </cell>
          <cell r="Y1" t="str">
            <v>Numero de enfoques incluidos en el programa</v>
          </cell>
          <cell r="Z1" t="str">
            <v>Calidad</v>
          </cell>
          <cell r="AA1" t="str">
            <v>S&amp;ST</v>
          </cell>
          <cell r="AB1" t="str">
            <v>Ambiental</v>
          </cell>
          <cell r="AC1" t="str">
            <v>Seguridad de la información</v>
          </cell>
          <cell r="AD1" t="str">
            <v>Control Interno</v>
          </cell>
          <cell r="AE1" t="str">
            <v>MIPG</v>
          </cell>
          <cell r="AF1" t="str">
            <v>Nivel de Cubrimiento</v>
          </cell>
        </row>
        <row r="2">
          <cell r="L2">
            <v>2018</v>
          </cell>
          <cell r="M2" t="str">
            <v>Ene</v>
          </cell>
          <cell r="N2" t="str">
            <v>2018Ene</v>
          </cell>
          <cell r="O2" t="str">
            <v>2018Ene</v>
          </cell>
          <cell r="P2">
            <v>13</v>
          </cell>
          <cell r="Q2">
            <v>5</v>
          </cell>
          <cell r="R2" t="str">
            <v>X</v>
          </cell>
          <cell r="S2" t="str">
            <v>X</v>
          </cell>
          <cell r="T2" t="str">
            <v>X</v>
          </cell>
          <cell r="U2"/>
          <cell r="V2" t="str">
            <v>X</v>
          </cell>
          <cell r="W2" t="str">
            <v>X</v>
          </cell>
          <cell r="X2">
            <v>5</v>
          </cell>
          <cell r="Y2">
            <v>5</v>
          </cell>
          <cell r="Z2" t="str">
            <v>X</v>
          </cell>
          <cell r="AA2" t="str">
            <v>X</v>
          </cell>
          <cell r="AB2" t="str">
            <v>X</v>
          </cell>
          <cell r="AC2"/>
          <cell r="AD2" t="str">
            <v>X</v>
          </cell>
          <cell r="AE2" t="str">
            <v>X</v>
          </cell>
          <cell r="AF2">
            <v>0.55555555555555558</v>
          </cell>
        </row>
        <row r="3">
          <cell r="L3">
            <v>2019</v>
          </cell>
          <cell r="M3" t="str">
            <v>Ene</v>
          </cell>
          <cell r="N3" t="str">
            <v>2019Ene</v>
          </cell>
          <cell r="O3" t="str">
            <v>2019Ene</v>
          </cell>
          <cell r="P3"/>
          <cell r="Q3">
            <v>4</v>
          </cell>
          <cell r="R3"/>
          <cell r="S3" t="str">
            <v>X</v>
          </cell>
          <cell r="T3"/>
          <cell r="U3" t="str">
            <v>X</v>
          </cell>
          <cell r="V3" t="str">
            <v>X</v>
          </cell>
          <cell r="W3" t="str">
            <v>X</v>
          </cell>
          <cell r="X3">
            <v>9</v>
          </cell>
          <cell r="Y3">
            <v>4</v>
          </cell>
          <cell r="Z3"/>
          <cell r="AA3" t="str">
            <v>X</v>
          </cell>
          <cell r="AB3"/>
          <cell r="AC3" t="str">
            <v>X</v>
          </cell>
          <cell r="AD3" t="str">
            <v>X</v>
          </cell>
          <cell r="AE3" t="str">
            <v>X</v>
          </cell>
          <cell r="AF3">
            <v>3.25</v>
          </cell>
        </row>
        <row r="4">
          <cell r="L4">
            <v>2020</v>
          </cell>
          <cell r="M4" t="str">
            <v>Ene</v>
          </cell>
          <cell r="N4" t="str">
            <v>2020Ene</v>
          </cell>
          <cell r="O4" t="str">
            <v>2020Ene</v>
          </cell>
          <cell r="P4"/>
          <cell r="Q4">
            <v>3</v>
          </cell>
          <cell r="R4"/>
          <cell r="S4"/>
          <cell r="T4"/>
          <cell r="U4" t="str">
            <v>X</v>
          </cell>
          <cell r="V4" t="str">
            <v>X</v>
          </cell>
          <cell r="W4" t="str">
            <v>X</v>
          </cell>
          <cell r="X4">
            <v>9</v>
          </cell>
          <cell r="Y4">
            <v>3</v>
          </cell>
          <cell r="Z4"/>
          <cell r="AA4"/>
          <cell r="AB4"/>
          <cell r="AC4" t="str">
            <v>X</v>
          </cell>
          <cell r="AD4" t="str">
            <v>X</v>
          </cell>
          <cell r="AE4" t="str">
            <v>X</v>
          </cell>
          <cell r="AF4">
            <v>4</v>
          </cell>
        </row>
        <row r="5">
          <cell r="L5">
            <v>2021</v>
          </cell>
          <cell r="M5" t="str">
            <v>Ene</v>
          </cell>
          <cell r="N5" t="str">
            <v>2021Ene</v>
          </cell>
          <cell r="O5" t="str">
            <v>2021Ene</v>
          </cell>
          <cell r="P5"/>
          <cell r="Q5">
            <v>0</v>
          </cell>
          <cell r="R5"/>
          <cell r="S5"/>
          <cell r="T5"/>
          <cell r="U5"/>
          <cell r="V5"/>
          <cell r="W5"/>
          <cell r="X5"/>
          <cell r="Y5">
            <v>0</v>
          </cell>
          <cell r="Z5"/>
          <cell r="AA5"/>
          <cell r="AB5"/>
          <cell r="AC5"/>
          <cell r="AD5"/>
          <cell r="AE5"/>
          <cell r="AF5" t="str">
            <v/>
          </cell>
        </row>
        <row r="6">
          <cell r="L6">
            <v>2022</v>
          </cell>
          <cell r="M6" t="str">
            <v>Ene</v>
          </cell>
          <cell r="N6" t="str">
            <v>2022Ene</v>
          </cell>
          <cell r="O6" t="str">
            <v>2022Ene</v>
          </cell>
          <cell r="P6"/>
          <cell r="Q6">
            <v>0</v>
          </cell>
          <cell r="R6"/>
          <cell r="S6"/>
          <cell r="T6"/>
          <cell r="U6"/>
          <cell r="V6"/>
          <cell r="W6"/>
          <cell r="X6"/>
          <cell r="Y6">
            <v>0</v>
          </cell>
          <cell r="Z6"/>
          <cell r="AA6"/>
          <cell r="AB6"/>
          <cell r="AC6"/>
          <cell r="AD6"/>
          <cell r="AE6"/>
          <cell r="AF6" t="str">
            <v/>
          </cell>
        </row>
        <row r="7">
          <cell r="L7"/>
          <cell r="M7"/>
          <cell r="N7"/>
          <cell r="O7"/>
          <cell r="P7"/>
          <cell r="Q7"/>
          <cell r="R7"/>
          <cell r="S7"/>
          <cell r="T7"/>
          <cell r="U7"/>
          <cell r="V7"/>
          <cell r="W7"/>
          <cell r="X7"/>
          <cell r="Y7"/>
          <cell r="Z7"/>
          <cell r="AA7"/>
          <cell r="AB7"/>
          <cell r="AC7"/>
          <cell r="AD7"/>
          <cell r="AE7"/>
          <cell r="AF7"/>
        </row>
        <row r="8">
          <cell r="L8"/>
          <cell r="M8"/>
          <cell r="N8"/>
          <cell r="O8"/>
          <cell r="P8"/>
          <cell r="Q8"/>
          <cell r="R8"/>
          <cell r="S8"/>
          <cell r="T8"/>
          <cell r="U8"/>
          <cell r="V8"/>
          <cell r="W8"/>
          <cell r="X8"/>
          <cell r="Y8"/>
          <cell r="Z8"/>
          <cell r="AA8"/>
          <cell r="AB8"/>
          <cell r="AC8"/>
          <cell r="AD8"/>
          <cell r="AE8"/>
          <cell r="AF8"/>
        </row>
        <row r="12">
          <cell r="L12"/>
          <cell r="M12"/>
          <cell r="N12"/>
          <cell r="O12"/>
          <cell r="P12"/>
          <cell r="Q12"/>
          <cell r="R12"/>
          <cell r="S12"/>
          <cell r="T12"/>
          <cell r="U12"/>
          <cell r="V12"/>
          <cell r="W12"/>
          <cell r="X12"/>
          <cell r="Y12"/>
          <cell r="Z12"/>
          <cell r="AA12"/>
          <cell r="AB12"/>
          <cell r="AC12"/>
          <cell r="AD12"/>
          <cell r="AE12"/>
          <cell r="AF12"/>
        </row>
        <row r="13">
          <cell r="L13"/>
          <cell r="M13"/>
          <cell r="N13"/>
          <cell r="O13"/>
          <cell r="P13"/>
          <cell r="Q13"/>
          <cell r="R13"/>
          <cell r="S13"/>
          <cell r="T13"/>
          <cell r="U13"/>
          <cell r="V13"/>
          <cell r="W13"/>
          <cell r="X13"/>
          <cell r="Y13"/>
          <cell r="Z13"/>
          <cell r="AA13"/>
          <cell r="AB13"/>
          <cell r="AC13"/>
          <cell r="AD13"/>
          <cell r="AE13"/>
          <cell r="AF13"/>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17"/>
      <sheetName val="Procesos"/>
    </sheetNames>
    <sheetDataSet>
      <sheetData sheetId="0">
        <row r="1">
          <cell r="O1"/>
          <cell r="P1" t="str">
            <v>Trámites pendientes 
N-1</v>
          </cell>
          <cell r="Q1" t="str">
            <v>Trámites Radicados</v>
          </cell>
          <cell r="R1" t="str">
            <v>Pendientes de gestionar</v>
          </cell>
          <cell r="S1" t="str">
            <v>Trámites en gestión</v>
          </cell>
          <cell r="T1" t="str">
            <v>Trámites cerrados</v>
          </cell>
          <cell r="U1" t="str">
            <v>Trámites cerrados que generarón requerimiento</v>
          </cell>
          <cell r="V1" t="str">
            <v>Trámites cerrados oportunamente</v>
          </cell>
          <cell r="W1" t="str">
            <v>Trámites
No oportunos</v>
          </cell>
          <cell r="X1" t="str">
            <v>Nivel de Oportunidad</v>
          </cell>
        </row>
        <row r="2">
          <cell r="O2" t="str">
            <v>2019Ene</v>
          </cell>
          <cell r="P2"/>
          <cell r="Q2"/>
          <cell r="R2" t="str">
            <v/>
          </cell>
          <cell r="S2"/>
          <cell r="T2"/>
          <cell r="U2"/>
          <cell r="V2"/>
          <cell r="W2">
            <v>0</v>
          </cell>
          <cell r="X2" t="str">
            <v/>
          </cell>
        </row>
        <row r="3">
          <cell r="O3" t="str">
            <v>2019Feb</v>
          </cell>
          <cell r="P3" t="str">
            <v/>
          </cell>
          <cell r="Q3"/>
          <cell r="R3" t="str">
            <v/>
          </cell>
          <cell r="S3"/>
          <cell r="T3"/>
          <cell r="U3"/>
          <cell r="V3"/>
          <cell r="W3">
            <v>0</v>
          </cell>
          <cell r="X3" t="str">
            <v/>
          </cell>
        </row>
        <row r="4">
          <cell r="O4" t="str">
            <v>2019Mar</v>
          </cell>
          <cell r="P4" t="str">
            <v/>
          </cell>
          <cell r="Q4"/>
          <cell r="R4" t="str">
            <v/>
          </cell>
          <cell r="S4"/>
          <cell r="T4"/>
          <cell r="U4"/>
          <cell r="V4"/>
          <cell r="W4">
            <v>0</v>
          </cell>
          <cell r="X4" t="str">
            <v/>
          </cell>
        </row>
        <row r="5">
          <cell r="O5" t="str">
            <v>2019Abr</v>
          </cell>
          <cell r="P5" t="str">
            <v/>
          </cell>
          <cell r="Q5"/>
          <cell r="R5" t="str">
            <v/>
          </cell>
          <cell r="S5"/>
          <cell r="T5"/>
          <cell r="U5"/>
          <cell r="V5"/>
          <cell r="W5">
            <v>0</v>
          </cell>
          <cell r="X5" t="str">
            <v/>
          </cell>
        </row>
        <row r="6">
          <cell r="O6" t="str">
            <v>2019May</v>
          </cell>
          <cell r="P6" t="str">
            <v/>
          </cell>
          <cell r="Q6"/>
          <cell r="R6" t="str">
            <v/>
          </cell>
          <cell r="S6"/>
          <cell r="T6"/>
          <cell r="U6"/>
          <cell r="V6"/>
          <cell r="W6">
            <v>0</v>
          </cell>
          <cell r="X6" t="str">
            <v/>
          </cell>
        </row>
        <row r="7">
          <cell r="O7" t="str">
            <v>2019Jun</v>
          </cell>
          <cell r="P7" t="str">
            <v/>
          </cell>
          <cell r="Q7"/>
          <cell r="R7" t="str">
            <v/>
          </cell>
          <cell r="S7"/>
          <cell r="T7"/>
          <cell r="U7"/>
          <cell r="V7"/>
          <cell r="W7">
            <v>0</v>
          </cell>
          <cell r="X7" t="str">
            <v/>
          </cell>
        </row>
        <row r="8">
          <cell r="O8" t="str">
            <v>2019Jul</v>
          </cell>
          <cell r="P8" t="str">
            <v/>
          </cell>
          <cell r="Q8"/>
          <cell r="R8" t="str">
            <v/>
          </cell>
          <cell r="S8"/>
          <cell r="T8"/>
          <cell r="U8"/>
          <cell r="V8"/>
          <cell r="W8">
            <v>0</v>
          </cell>
          <cell r="X8" t="str">
            <v/>
          </cell>
        </row>
        <row r="9">
          <cell r="O9" t="str">
            <v>2019Ago</v>
          </cell>
          <cell r="P9" t="str">
            <v/>
          </cell>
          <cell r="Q9"/>
          <cell r="R9" t="str">
            <v/>
          </cell>
          <cell r="S9"/>
          <cell r="T9"/>
          <cell r="U9"/>
          <cell r="V9"/>
          <cell r="W9">
            <v>0</v>
          </cell>
          <cell r="X9" t="str">
            <v/>
          </cell>
        </row>
        <row r="10">
          <cell r="O10" t="str">
            <v>2019Sep</v>
          </cell>
          <cell r="P10" t="str">
            <v/>
          </cell>
          <cell r="Q10"/>
          <cell r="R10" t="str">
            <v/>
          </cell>
          <cell r="S10"/>
          <cell r="T10"/>
          <cell r="U10"/>
          <cell r="V10"/>
          <cell r="W10">
            <v>0</v>
          </cell>
          <cell r="X10" t="str">
            <v/>
          </cell>
        </row>
        <row r="11">
          <cell r="O11" t="str">
            <v>2019Oct</v>
          </cell>
          <cell r="P11" t="str">
            <v/>
          </cell>
          <cell r="Q11"/>
          <cell r="R11" t="str">
            <v/>
          </cell>
          <cell r="S11"/>
          <cell r="T11"/>
          <cell r="U11"/>
          <cell r="V11"/>
          <cell r="W11">
            <v>0</v>
          </cell>
          <cell r="X11" t="str">
            <v/>
          </cell>
        </row>
        <row r="12">
          <cell r="O12" t="str">
            <v>2019Nov</v>
          </cell>
          <cell r="P12" t="str">
            <v/>
          </cell>
          <cell r="Q12"/>
          <cell r="R12" t="str">
            <v/>
          </cell>
          <cell r="S12"/>
          <cell r="T12"/>
          <cell r="U12"/>
          <cell r="V12"/>
          <cell r="W12">
            <v>0</v>
          </cell>
          <cell r="X12" t="str">
            <v/>
          </cell>
        </row>
        <row r="13">
          <cell r="O13" t="str">
            <v>2019Dic</v>
          </cell>
          <cell r="P13" t="str">
            <v/>
          </cell>
          <cell r="Q13"/>
          <cell r="R13" t="str">
            <v/>
          </cell>
          <cell r="S13"/>
          <cell r="T13"/>
          <cell r="U13"/>
          <cell r="V13"/>
          <cell r="W13">
            <v>0</v>
          </cell>
          <cell r="X13" t="str">
            <v/>
          </cell>
        </row>
        <row r="14">
          <cell r="O14" t="str">
            <v>2020Ene</v>
          </cell>
          <cell r="P14" t="str">
            <v/>
          </cell>
          <cell r="Q14"/>
          <cell r="R14" t="str">
            <v/>
          </cell>
          <cell r="S14"/>
          <cell r="T14"/>
          <cell r="U14"/>
          <cell r="V14"/>
          <cell r="W14">
            <v>0</v>
          </cell>
          <cell r="X14" t="str">
            <v/>
          </cell>
        </row>
        <row r="15">
          <cell r="O15" t="str">
            <v>2020Feb</v>
          </cell>
          <cell r="P15" t="str">
            <v/>
          </cell>
          <cell r="Q15"/>
          <cell r="R15" t="str">
            <v/>
          </cell>
          <cell r="S15"/>
          <cell r="T15"/>
          <cell r="U15"/>
          <cell r="V15"/>
          <cell r="W15">
            <v>0</v>
          </cell>
          <cell r="X15" t="str">
            <v/>
          </cell>
        </row>
        <row r="16">
          <cell r="O16" t="str">
            <v>2020Mar</v>
          </cell>
          <cell r="P16" t="str">
            <v/>
          </cell>
          <cell r="Q16"/>
          <cell r="R16" t="str">
            <v/>
          </cell>
          <cell r="S16"/>
          <cell r="T16"/>
          <cell r="U16"/>
          <cell r="V16"/>
          <cell r="W16">
            <v>0</v>
          </cell>
          <cell r="X16" t="str">
            <v/>
          </cell>
        </row>
        <row r="17">
          <cell r="O17" t="str">
            <v>2020Abr</v>
          </cell>
          <cell r="P17" t="str">
            <v/>
          </cell>
          <cell r="Q17"/>
          <cell r="R17" t="str">
            <v/>
          </cell>
          <cell r="S17"/>
          <cell r="T17"/>
          <cell r="U17"/>
          <cell r="V17"/>
          <cell r="W17">
            <v>0</v>
          </cell>
          <cell r="X17" t="str">
            <v/>
          </cell>
        </row>
        <row r="18">
          <cell r="O18" t="str">
            <v>2020May</v>
          </cell>
          <cell r="P18" t="str">
            <v/>
          </cell>
          <cell r="Q18"/>
          <cell r="R18" t="str">
            <v/>
          </cell>
          <cell r="S18"/>
          <cell r="T18"/>
          <cell r="U18"/>
          <cell r="V18"/>
          <cell r="W18">
            <v>0</v>
          </cell>
          <cell r="X18" t="str">
            <v/>
          </cell>
        </row>
        <row r="19">
          <cell r="O19" t="str">
            <v>2020Jun</v>
          </cell>
          <cell r="P19" t="str">
            <v/>
          </cell>
          <cell r="Q19"/>
          <cell r="R19" t="str">
            <v/>
          </cell>
          <cell r="S19"/>
          <cell r="T19"/>
          <cell r="U19"/>
          <cell r="V19"/>
          <cell r="W19">
            <v>0</v>
          </cell>
          <cell r="X19" t="str">
            <v/>
          </cell>
        </row>
        <row r="20">
          <cell r="O20" t="str">
            <v>2020Jul</v>
          </cell>
          <cell r="P20" t="str">
            <v/>
          </cell>
          <cell r="Q20"/>
          <cell r="R20" t="str">
            <v/>
          </cell>
          <cell r="S20"/>
          <cell r="T20"/>
          <cell r="U20"/>
          <cell r="V20"/>
          <cell r="W20">
            <v>0</v>
          </cell>
          <cell r="X20" t="str">
            <v/>
          </cell>
        </row>
        <row r="21">
          <cell r="O21" t="str">
            <v>2020Ago</v>
          </cell>
          <cell r="P21" t="str">
            <v/>
          </cell>
          <cell r="Q21"/>
          <cell r="R21" t="str">
            <v/>
          </cell>
          <cell r="S21"/>
          <cell r="T21"/>
          <cell r="U21"/>
          <cell r="V21"/>
          <cell r="W21">
            <v>0</v>
          </cell>
          <cell r="X21" t="str">
            <v/>
          </cell>
        </row>
        <row r="22">
          <cell r="O22" t="str">
            <v>2020Sep</v>
          </cell>
          <cell r="P22" t="str">
            <v/>
          </cell>
          <cell r="Q22"/>
          <cell r="R22" t="str">
            <v/>
          </cell>
          <cell r="S22"/>
          <cell r="T22"/>
          <cell r="U22"/>
          <cell r="V22"/>
          <cell r="W22">
            <v>0</v>
          </cell>
          <cell r="X22" t="str">
            <v/>
          </cell>
        </row>
        <row r="23">
          <cell r="O23" t="str">
            <v>2020Oct</v>
          </cell>
          <cell r="P23" t="str">
            <v/>
          </cell>
          <cell r="Q23"/>
          <cell r="R23" t="str">
            <v/>
          </cell>
          <cell r="S23"/>
          <cell r="T23"/>
          <cell r="U23"/>
          <cell r="V23"/>
          <cell r="W23">
            <v>0</v>
          </cell>
          <cell r="X23" t="str">
            <v/>
          </cell>
        </row>
        <row r="24">
          <cell r="O24" t="str">
            <v>2020Nov</v>
          </cell>
          <cell r="P24" t="str">
            <v/>
          </cell>
          <cell r="Q24"/>
          <cell r="R24" t="str">
            <v/>
          </cell>
          <cell r="S24"/>
          <cell r="T24"/>
          <cell r="U24"/>
          <cell r="V24"/>
          <cell r="W24">
            <v>0</v>
          </cell>
          <cell r="X24" t="str">
            <v/>
          </cell>
        </row>
        <row r="25">
          <cell r="O25" t="str">
            <v>2020Dic</v>
          </cell>
          <cell r="P25" t="str">
            <v/>
          </cell>
          <cell r="Q25"/>
          <cell r="R25" t="str">
            <v/>
          </cell>
          <cell r="S25"/>
          <cell r="T25"/>
          <cell r="U25"/>
          <cell r="V25"/>
          <cell r="W25">
            <v>0</v>
          </cell>
          <cell r="X25" t="str">
            <v/>
          </cell>
        </row>
        <row r="26">
          <cell r="O26" t="str">
            <v>2021Ene</v>
          </cell>
          <cell r="P26" t="str">
            <v/>
          </cell>
          <cell r="Q26"/>
          <cell r="R26" t="str">
            <v/>
          </cell>
          <cell r="S26"/>
          <cell r="T26"/>
          <cell r="U26"/>
          <cell r="V26"/>
          <cell r="W26">
            <v>0</v>
          </cell>
          <cell r="X26" t="str">
            <v/>
          </cell>
        </row>
        <row r="27">
          <cell r="O27" t="str">
            <v>2021Feb</v>
          </cell>
          <cell r="P27" t="str">
            <v/>
          </cell>
          <cell r="Q27"/>
          <cell r="R27" t="str">
            <v/>
          </cell>
          <cell r="S27"/>
          <cell r="T27"/>
          <cell r="U27"/>
          <cell r="V27"/>
          <cell r="W27">
            <v>0</v>
          </cell>
          <cell r="X27" t="str">
            <v/>
          </cell>
        </row>
        <row r="28">
          <cell r="O28" t="str">
            <v>2021Mar</v>
          </cell>
          <cell r="P28" t="str">
            <v/>
          </cell>
          <cell r="Q28"/>
          <cell r="R28" t="str">
            <v/>
          </cell>
          <cell r="S28"/>
          <cell r="T28"/>
          <cell r="U28"/>
          <cell r="V28"/>
          <cell r="W28">
            <v>0</v>
          </cell>
          <cell r="X28" t="str">
            <v/>
          </cell>
        </row>
        <row r="29">
          <cell r="O29" t="str">
            <v>2021Abr</v>
          </cell>
          <cell r="P29" t="str">
            <v/>
          </cell>
          <cell r="Q29"/>
          <cell r="R29" t="str">
            <v/>
          </cell>
          <cell r="S29"/>
          <cell r="T29"/>
          <cell r="U29"/>
          <cell r="V29"/>
          <cell r="W29">
            <v>0</v>
          </cell>
          <cell r="X29" t="str">
            <v/>
          </cell>
        </row>
        <row r="30">
          <cell r="O30" t="str">
            <v>2021May</v>
          </cell>
          <cell r="P30" t="str">
            <v/>
          </cell>
          <cell r="Q30"/>
          <cell r="R30" t="str">
            <v/>
          </cell>
          <cell r="S30"/>
          <cell r="T30"/>
          <cell r="U30"/>
          <cell r="V30"/>
          <cell r="W30">
            <v>0</v>
          </cell>
          <cell r="X30" t="str">
            <v/>
          </cell>
        </row>
        <row r="31">
          <cell r="O31" t="str">
            <v>2021Jun</v>
          </cell>
          <cell r="P31" t="str">
            <v/>
          </cell>
          <cell r="Q31"/>
          <cell r="R31" t="str">
            <v/>
          </cell>
          <cell r="S31"/>
          <cell r="T31"/>
          <cell r="U31"/>
          <cell r="V31"/>
          <cell r="W31">
            <v>0</v>
          </cell>
          <cell r="X31" t="str">
            <v/>
          </cell>
        </row>
        <row r="32">
          <cell r="O32" t="str">
            <v>2021Jul</v>
          </cell>
          <cell r="P32" t="str">
            <v/>
          </cell>
          <cell r="Q32"/>
          <cell r="R32" t="str">
            <v/>
          </cell>
          <cell r="S32"/>
          <cell r="T32"/>
          <cell r="U32"/>
          <cell r="V32"/>
          <cell r="W32">
            <v>0</v>
          </cell>
          <cell r="X32" t="str">
            <v/>
          </cell>
        </row>
        <row r="33">
          <cell r="O33" t="str">
            <v>2021Ago</v>
          </cell>
          <cell r="P33" t="str">
            <v/>
          </cell>
          <cell r="Q33"/>
          <cell r="R33" t="str">
            <v/>
          </cell>
          <cell r="S33"/>
          <cell r="T33"/>
          <cell r="U33"/>
          <cell r="V33"/>
          <cell r="W33">
            <v>0</v>
          </cell>
          <cell r="X33" t="str">
            <v/>
          </cell>
        </row>
        <row r="34">
          <cell r="O34" t="str">
            <v>2021Sep</v>
          </cell>
          <cell r="P34" t="str">
            <v/>
          </cell>
          <cell r="Q34"/>
          <cell r="R34" t="str">
            <v/>
          </cell>
          <cell r="S34"/>
          <cell r="T34"/>
          <cell r="U34"/>
          <cell r="V34"/>
          <cell r="W34">
            <v>0</v>
          </cell>
          <cell r="X34" t="str">
            <v/>
          </cell>
        </row>
        <row r="35">
          <cell r="O35" t="str">
            <v>2021Oct</v>
          </cell>
          <cell r="P35" t="str">
            <v/>
          </cell>
          <cell r="Q35"/>
          <cell r="R35" t="str">
            <v/>
          </cell>
          <cell r="S35"/>
          <cell r="T35"/>
          <cell r="U35"/>
          <cell r="V35"/>
          <cell r="W35">
            <v>0</v>
          </cell>
          <cell r="X35" t="str">
            <v/>
          </cell>
        </row>
        <row r="36">
          <cell r="O36" t="str">
            <v>2021Nov</v>
          </cell>
          <cell r="P36" t="str">
            <v/>
          </cell>
          <cell r="Q36"/>
          <cell r="R36" t="str">
            <v/>
          </cell>
          <cell r="S36"/>
          <cell r="T36"/>
          <cell r="U36"/>
          <cell r="V36"/>
          <cell r="W36">
            <v>0</v>
          </cell>
          <cell r="X36" t="str">
            <v/>
          </cell>
        </row>
        <row r="37">
          <cell r="O37" t="str">
            <v>2021Dic</v>
          </cell>
          <cell r="P37" t="str">
            <v/>
          </cell>
          <cell r="Q37"/>
          <cell r="R37" t="str">
            <v/>
          </cell>
          <cell r="S37"/>
          <cell r="T37"/>
          <cell r="U37"/>
          <cell r="V37"/>
          <cell r="W37">
            <v>0</v>
          </cell>
          <cell r="X37" t="str">
            <v/>
          </cell>
        </row>
        <row r="38">
          <cell r="O38" t="str">
            <v>2022Ene</v>
          </cell>
          <cell r="P38" t="str">
            <v/>
          </cell>
          <cell r="Q38"/>
          <cell r="R38" t="str">
            <v/>
          </cell>
          <cell r="S38"/>
          <cell r="T38"/>
          <cell r="U38"/>
          <cell r="V38"/>
          <cell r="W38">
            <v>0</v>
          </cell>
          <cell r="X38" t="str">
            <v/>
          </cell>
        </row>
        <row r="39">
          <cell r="O39" t="str">
            <v>2022Feb</v>
          </cell>
          <cell r="P39" t="str">
            <v/>
          </cell>
          <cell r="Q39"/>
          <cell r="R39" t="str">
            <v/>
          </cell>
          <cell r="S39"/>
          <cell r="T39"/>
          <cell r="U39"/>
          <cell r="V39"/>
          <cell r="W39">
            <v>0</v>
          </cell>
          <cell r="X39" t="str">
            <v/>
          </cell>
        </row>
        <row r="40">
          <cell r="O40" t="str">
            <v>2022Mar</v>
          </cell>
          <cell r="P40" t="str">
            <v/>
          </cell>
          <cell r="Q40"/>
          <cell r="R40" t="str">
            <v/>
          </cell>
          <cell r="S40"/>
          <cell r="T40"/>
          <cell r="U40"/>
          <cell r="V40"/>
          <cell r="W40">
            <v>0</v>
          </cell>
          <cell r="X40" t="str">
            <v/>
          </cell>
        </row>
        <row r="41">
          <cell r="O41" t="str">
            <v>2022Abr</v>
          </cell>
          <cell r="P41" t="str">
            <v/>
          </cell>
          <cell r="Q41"/>
          <cell r="R41" t="str">
            <v/>
          </cell>
          <cell r="S41"/>
          <cell r="T41"/>
          <cell r="U41"/>
          <cell r="V41"/>
          <cell r="W41">
            <v>0</v>
          </cell>
          <cell r="X41" t="str">
            <v/>
          </cell>
        </row>
        <row r="42">
          <cell r="O42" t="str">
            <v>2022May</v>
          </cell>
          <cell r="P42" t="str">
            <v/>
          </cell>
          <cell r="Q42"/>
          <cell r="R42" t="str">
            <v/>
          </cell>
          <cell r="S42"/>
          <cell r="T42"/>
          <cell r="U42"/>
          <cell r="V42"/>
          <cell r="W42">
            <v>0</v>
          </cell>
          <cell r="X42" t="str">
            <v/>
          </cell>
        </row>
        <row r="43">
          <cell r="O43" t="str">
            <v>2022Jun</v>
          </cell>
          <cell r="P43" t="str">
            <v/>
          </cell>
          <cell r="Q43"/>
          <cell r="R43" t="str">
            <v/>
          </cell>
          <cell r="S43"/>
          <cell r="T43"/>
          <cell r="U43"/>
          <cell r="V43"/>
          <cell r="W43">
            <v>0</v>
          </cell>
          <cell r="X43" t="str">
            <v/>
          </cell>
        </row>
        <row r="44">
          <cell r="O44" t="str">
            <v>2022Jul</v>
          </cell>
          <cell r="P44" t="str">
            <v/>
          </cell>
          <cell r="Q44"/>
          <cell r="R44" t="str">
            <v/>
          </cell>
          <cell r="S44"/>
          <cell r="T44"/>
          <cell r="U44"/>
          <cell r="V44"/>
          <cell r="W44">
            <v>0</v>
          </cell>
          <cell r="X44" t="str">
            <v/>
          </cell>
        </row>
        <row r="45">
          <cell r="O45" t="str">
            <v>2022Ago</v>
          </cell>
          <cell r="P45" t="str">
            <v/>
          </cell>
          <cell r="Q45"/>
          <cell r="R45" t="str">
            <v/>
          </cell>
          <cell r="S45"/>
          <cell r="T45"/>
          <cell r="U45"/>
          <cell r="V45"/>
          <cell r="W45">
            <v>0</v>
          </cell>
          <cell r="X45" t="str">
            <v/>
          </cell>
        </row>
        <row r="46">
          <cell r="O46" t="str">
            <v>2022Sep</v>
          </cell>
          <cell r="P46" t="str">
            <v/>
          </cell>
          <cell r="Q46"/>
          <cell r="R46" t="str">
            <v/>
          </cell>
          <cell r="S46"/>
          <cell r="T46"/>
          <cell r="U46"/>
          <cell r="V46"/>
          <cell r="W46">
            <v>0</v>
          </cell>
          <cell r="X46" t="str">
            <v/>
          </cell>
        </row>
        <row r="47">
          <cell r="O47" t="str">
            <v>2022Oct</v>
          </cell>
          <cell r="P47" t="str">
            <v/>
          </cell>
          <cell r="Q47"/>
          <cell r="R47" t="str">
            <v/>
          </cell>
          <cell r="S47"/>
          <cell r="T47"/>
          <cell r="U47"/>
          <cell r="V47"/>
          <cell r="W47">
            <v>0</v>
          </cell>
          <cell r="X47" t="str">
            <v/>
          </cell>
        </row>
        <row r="48">
          <cell r="O48" t="str">
            <v>2022Nov</v>
          </cell>
          <cell r="P48" t="str">
            <v/>
          </cell>
          <cell r="Q48"/>
          <cell r="R48" t="str">
            <v/>
          </cell>
          <cell r="S48"/>
          <cell r="T48"/>
          <cell r="U48"/>
          <cell r="V48"/>
          <cell r="W48">
            <v>0</v>
          </cell>
          <cell r="X48" t="str">
            <v/>
          </cell>
        </row>
        <row r="49">
          <cell r="O49" t="str">
            <v>2022Dic</v>
          </cell>
          <cell r="P49" t="str">
            <v/>
          </cell>
          <cell r="Q49"/>
          <cell r="R49" t="str">
            <v/>
          </cell>
          <cell r="S49"/>
          <cell r="T49"/>
          <cell r="U49"/>
          <cell r="V49"/>
          <cell r="W49">
            <v>0</v>
          </cell>
          <cell r="X49" t="str">
            <v/>
          </cell>
        </row>
        <row r="50">
          <cell r="O50"/>
          <cell r="P50" t="str">
            <v/>
          </cell>
          <cell r="Q50"/>
          <cell r="R50" t="str">
            <v/>
          </cell>
          <cell r="S50"/>
          <cell r="T50"/>
          <cell r="U50"/>
          <cell r="V50"/>
          <cell r="W50">
            <v>0</v>
          </cell>
          <cell r="X50" t="str">
            <v/>
          </cell>
        </row>
        <row r="51">
          <cell r="O51"/>
          <cell r="P51" t="str">
            <v/>
          </cell>
          <cell r="Q51"/>
          <cell r="R51" t="str">
            <v/>
          </cell>
          <cell r="S51"/>
          <cell r="T51"/>
          <cell r="U51"/>
          <cell r="V51"/>
          <cell r="W51">
            <v>0</v>
          </cell>
          <cell r="X51" t="str">
            <v/>
          </cell>
        </row>
        <row r="52">
          <cell r="O52"/>
          <cell r="P52" t="str">
            <v/>
          </cell>
          <cell r="Q52"/>
          <cell r="R52" t="str">
            <v/>
          </cell>
          <cell r="S52"/>
          <cell r="T52"/>
          <cell r="U52"/>
          <cell r="V52"/>
          <cell r="W52">
            <v>0</v>
          </cell>
          <cell r="X52" t="str">
            <v/>
          </cell>
        </row>
        <row r="53">
          <cell r="O53"/>
          <cell r="P53" t="str">
            <v/>
          </cell>
          <cell r="Q53"/>
          <cell r="R53" t="str">
            <v/>
          </cell>
          <cell r="S53"/>
          <cell r="T53"/>
          <cell r="U53"/>
          <cell r="V53"/>
          <cell r="W53">
            <v>0</v>
          </cell>
          <cell r="X53" t="str">
            <v/>
          </cell>
        </row>
        <row r="54">
          <cell r="O54"/>
          <cell r="P54" t="str">
            <v/>
          </cell>
          <cell r="Q54"/>
          <cell r="R54" t="str">
            <v/>
          </cell>
          <cell r="S54"/>
          <cell r="T54"/>
          <cell r="U54"/>
          <cell r="V54"/>
          <cell r="W54">
            <v>0</v>
          </cell>
          <cell r="X54" t="str">
            <v/>
          </cell>
        </row>
        <row r="55">
          <cell r="O55"/>
          <cell r="P55" t="str">
            <v/>
          </cell>
          <cell r="Q55"/>
          <cell r="R55" t="str">
            <v/>
          </cell>
          <cell r="S55"/>
          <cell r="T55"/>
          <cell r="U55"/>
          <cell r="V55"/>
          <cell r="W55">
            <v>0</v>
          </cell>
          <cell r="X55" t="str">
            <v/>
          </cell>
        </row>
        <row r="56">
          <cell r="O56"/>
          <cell r="P56" t="str">
            <v/>
          </cell>
          <cell r="Q56"/>
          <cell r="R56" t="str">
            <v/>
          </cell>
          <cell r="S56"/>
          <cell r="T56"/>
          <cell r="U56"/>
          <cell r="V56"/>
          <cell r="W56">
            <v>0</v>
          </cell>
          <cell r="X56" t="str">
            <v/>
          </cell>
        </row>
        <row r="57">
          <cell r="O57"/>
          <cell r="P57" t="str">
            <v/>
          </cell>
          <cell r="Q57"/>
          <cell r="R57" t="str">
            <v/>
          </cell>
          <cell r="S57"/>
          <cell r="T57"/>
          <cell r="U57"/>
          <cell r="V57"/>
          <cell r="W57">
            <v>0</v>
          </cell>
          <cell r="X57" t="str">
            <v/>
          </cell>
        </row>
        <row r="58">
          <cell r="O58"/>
          <cell r="P58" t="str">
            <v/>
          </cell>
          <cell r="Q58"/>
          <cell r="R58" t="str">
            <v/>
          </cell>
          <cell r="S58"/>
          <cell r="T58"/>
          <cell r="U58"/>
          <cell r="V58"/>
          <cell r="W58">
            <v>0</v>
          </cell>
          <cell r="X58" t="str">
            <v/>
          </cell>
        </row>
        <row r="59">
          <cell r="O59"/>
          <cell r="P59" t="str">
            <v/>
          </cell>
          <cell r="Q59"/>
          <cell r="R59" t="str">
            <v/>
          </cell>
          <cell r="S59"/>
          <cell r="T59"/>
          <cell r="U59"/>
          <cell r="V59"/>
          <cell r="W59">
            <v>0</v>
          </cell>
          <cell r="X59" t="str">
            <v/>
          </cell>
        </row>
        <row r="60">
          <cell r="O60"/>
          <cell r="P60" t="str">
            <v/>
          </cell>
          <cell r="Q60"/>
          <cell r="R60" t="str">
            <v/>
          </cell>
          <cell r="S60"/>
          <cell r="T60"/>
          <cell r="U60"/>
          <cell r="V60"/>
          <cell r="W60">
            <v>0</v>
          </cell>
          <cell r="X60" t="str">
            <v/>
          </cell>
        </row>
        <row r="61">
          <cell r="O61"/>
          <cell r="P61" t="str">
            <v/>
          </cell>
          <cell r="Q61"/>
          <cell r="R61" t="str">
            <v/>
          </cell>
          <cell r="S61"/>
          <cell r="T61"/>
          <cell r="U61"/>
          <cell r="V61"/>
          <cell r="W61">
            <v>0</v>
          </cell>
          <cell r="X61" t="str">
            <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14"/>
      <sheetName val="Procesos"/>
    </sheetNames>
    <sheetDataSet>
      <sheetData sheetId="0">
        <row r="1">
          <cell r="O1"/>
          <cell r="P1" t="str">
            <v>% Ponderación 
Variable A</v>
          </cell>
          <cell r="Q1" t="str">
            <v>% Ponderación 
Variable B</v>
          </cell>
          <cell r="R1" t="str">
            <v>% Ponderación 
Variable C</v>
          </cell>
          <cell r="S1" t="str">
            <v>Calificación Variable A</v>
          </cell>
          <cell r="T1" t="str">
            <v>Calificación Variable B</v>
          </cell>
          <cell r="U1" t="str">
            <v>Calificación Variable C</v>
          </cell>
          <cell r="V1" t="str">
            <v>Nivel de desempeño</v>
          </cell>
        </row>
        <row r="2">
          <cell r="O2" t="str">
            <v>2019Mar</v>
          </cell>
          <cell r="P2"/>
          <cell r="Q2"/>
          <cell r="R2"/>
          <cell r="S2"/>
          <cell r="T2"/>
          <cell r="U2"/>
          <cell r="V2">
            <v>0</v>
          </cell>
        </row>
        <row r="3">
          <cell r="O3" t="str">
            <v>2019Jun</v>
          </cell>
          <cell r="P3">
            <v>0</v>
          </cell>
          <cell r="Q3">
            <v>0</v>
          </cell>
          <cell r="R3">
            <v>0</v>
          </cell>
          <cell r="S3"/>
          <cell r="T3"/>
          <cell r="U3"/>
          <cell r="V3">
            <v>0</v>
          </cell>
        </row>
        <row r="4">
          <cell r="O4" t="str">
            <v>2019Sep</v>
          </cell>
          <cell r="P4">
            <v>0</v>
          </cell>
          <cell r="Q4">
            <v>0</v>
          </cell>
          <cell r="R4">
            <v>0</v>
          </cell>
          <cell r="S4"/>
          <cell r="T4"/>
          <cell r="U4"/>
          <cell r="V4">
            <v>0</v>
          </cell>
        </row>
        <row r="5">
          <cell r="O5" t="str">
            <v>2019Dic</v>
          </cell>
          <cell r="P5">
            <v>0</v>
          </cell>
          <cell r="Q5">
            <v>0</v>
          </cell>
          <cell r="R5">
            <v>0</v>
          </cell>
          <cell r="S5"/>
          <cell r="T5"/>
          <cell r="U5"/>
          <cell r="V5">
            <v>0</v>
          </cell>
        </row>
        <row r="6">
          <cell r="O6" t="str">
            <v>2020Mar</v>
          </cell>
          <cell r="P6">
            <v>0</v>
          </cell>
          <cell r="Q6">
            <v>0</v>
          </cell>
          <cell r="R6">
            <v>0</v>
          </cell>
          <cell r="S6"/>
          <cell r="T6"/>
          <cell r="U6"/>
          <cell r="V6">
            <v>0</v>
          </cell>
        </row>
        <row r="7">
          <cell r="O7" t="str">
            <v>2020Jun</v>
          </cell>
          <cell r="P7">
            <v>0</v>
          </cell>
          <cell r="Q7">
            <v>0</v>
          </cell>
          <cell r="R7">
            <v>0</v>
          </cell>
          <cell r="S7"/>
          <cell r="T7"/>
          <cell r="U7"/>
          <cell r="V7">
            <v>0</v>
          </cell>
        </row>
        <row r="8">
          <cell r="O8" t="str">
            <v>2020Sep</v>
          </cell>
          <cell r="P8">
            <v>0</v>
          </cell>
          <cell r="Q8">
            <v>0</v>
          </cell>
          <cell r="R8">
            <v>0</v>
          </cell>
          <cell r="S8"/>
          <cell r="T8"/>
          <cell r="U8"/>
          <cell r="V8">
            <v>0</v>
          </cell>
        </row>
        <row r="9">
          <cell r="O9" t="str">
            <v>2020Dic</v>
          </cell>
          <cell r="P9">
            <v>0</v>
          </cell>
          <cell r="Q9">
            <v>0</v>
          </cell>
          <cell r="R9">
            <v>0</v>
          </cell>
          <cell r="S9"/>
          <cell r="T9"/>
          <cell r="U9"/>
          <cell r="V9">
            <v>0</v>
          </cell>
        </row>
        <row r="10">
          <cell r="O10" t="str">
            <v>2021Mar</v>
          </cell>
          <cell r="P10">
            <v>0</v>
          </cell>
          <cell r="Q10">
            <v>0</v>
          </cell>
          <cell r="R10">
            <v>0</v>
          </cell>
          <cell r="S10"/>
          <cell r="T10"/>
          <cell r="U10"/>
          <cell r="V10">
            <v>0</v>
          </cell>
        </row>
        <row r="11">
          <cell r="O11" t="str">
            <v>2021Jun</v>
          </cell>
          <cell r="P11">
            <v>0</v>
          </cell>
          <cell r="Q11">
            <v>0</v>
          </cell>
          <cell r="R11">
            <v>0</v>
          </cell>
          <cell r="S11"/>
          <cell r="T11"/>
          <cell r="U11"/>
          <cell r="V11">
            <v>0</v>
          </cell>
        </row>
        <row r="12">
          <cell r="O12" t="str">
            <v>2021Sep</v>
          </cell>
          <cell r="P12">
            <v>0</v>
          </cell>
          <cell r="Q12">
            <v>0</v>
          </cell>
          <cell r="R12">
            <v>0</v>
          </cell>
          <cell r="S12"/>
          <cell r="T12"/>
          <cell r="U12"/>
          <cell r="V12">
            <v>0</v>
          </cell>
        </row>
        <row r="13">
          <cell r="O13" t="str">
            <v>2021Dic</v>
          </cell>
          <cell r="P13">
            <v>0</v>
          </cell>
          <cell r="Q13">
            <v>0</v>
          </cell>
          <cell r="R13">
            <v>0</v>
          </cell>
          <cell r="S13"/>
          <cell r="T13"/>
          <cell r="U13"/>
          <cell r="V13">
            <v>0</v>
          </cell>
        </row>
        <row r="14">
          <cell r="O14" t="str">
            <v>2022Mar</v>
          </cell>
          <cell r="P14">
            <v>0</v>
          </cell>
          <cell r="Q14">
            <v>0</v>
          </cell>
          <cell r="R14">
            <v>0</v>
          </cell>
          <cell r="S14"/>
          <cell r="T14"/>
          <cell r="U14"/>
          <cell r="V14">
            <v>0</v>
          </cell>
        </row>
        <row r="15">
          <cell r="O15" t="str">
            <v>2022Jun</v>
          </cell>
          <cell r="P15">
            <v>0</v>
          </cell>
          <cell r="Q15">
            <v>0</v>
          </cell>
          <cell r="R15">
            <v>0</v>
          </cell>
          <cell r="S15"/>
          <cell r="T15"/>
          <cell r="U15"/>
          <cell r="V15">
            <v>0</v>
          </cell>
        </row>
        <row r="16">
          <cell r="O16" t="str">
            <v>2022Sep</v>
          </cell>
          <cell r="P16">
            <v>0</v>
          </cell>
          <cell r="Q16">
            <v>0</v>
          </cell>
          <cell r="R16">
            <v>0</v>
          </cell>
          <cell r="S16"/>
          <cell r="T16"/>
          <cell r="U16"/>
          <cell r="V16">
            <v>0</v>
          </cell>
        </row>
        <row r="17">
          <cell r="O17" t="str">
            <v>2022Dic</v>
          </cell>
          <cell r="P17">
            <v>0</v>
          </cell>
          <cell r="Q17">
            <v>0</v>
          </cell>
          <cell r="R17">
            <v>0</v>
          </cell>
          <cell r="S17"/>
          <cell r="T17"/>
          <cell r="U17"/>
          <cell r="V17">
            <v>0</v>
          </cell>
        </row>
        <row r="18">
          <cell r="O18"/>
          <cell r="P18"/>
          <cell r="Q18"/>
          <cell r="R18"/>
          <cell r="S18"/>
          <cell r="T18"/>
          <cell r="U18"/>
          <cell r="V18">
            <v>0</v>
          </cell>
        </row>
        <row r="19">
          <cell r="O19"/>
          <cell r="P19"/>
          <cell r="Q19"/>
          <cell r="R19"/>
          <cell r="S19"/>
          <cell r="T19"/>
          <cell r="U19"/>
          <cell r="V19">
            <v>0</v>
          </cell>
        </row>
        <row r="20">
          <cell r="O20"/>
          <cell r="P20"/>
          <cell r="Q20"/>
          <cell r="R20"/>
          <cell r="S20"/>
          <cell r="T20"/>
          <cell r="U20"/>
          <cell r="V20">
            <v>0</v>
          </cell>
        </row>
        <row r="21">
          <cell r="O21"/>
          <cell r="P21"/>
          <cell r="Q21"/>
          <cell r="R21"/>
          <cell r="S21"/>
          <cell r="T21"/>
          <cell r="U21"/>
          <cell r="V21">
            <v>0</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15"/>
      <sheetName val="ID-16"/>
      <sheetName val="Procesos"/>
    </sheetNames>
    <sheetDataSet>
      <sheetData sheetId="0">
        <row r="1">
          <cell r="P1" t="str">
            <v>Total cartera Corriente</v>
          </cell>
          <cell r="Q1" t="str">
            <v>Total vencida mes anterior (descontando el nuevo mes vencida 30d)
N-1</v>
          </cell>
          <cell r="R1" t="str">
            <v>Total cartera Vencida</v>
          </cell>
          <cell r="S1" t="str">
            <v>Vencida 
30d</v>
          </cell>
          <cell r="T1" t="str">
            <v>Vencida 
60d</v>
          </cell>
          <cell r="U1" t="str">
            <v>Vencida 
90d</v>
          </cell>
          <cell r="V1" t="str">
            <v>Vencida
+90d</v>
          </cell>
          <cell r="W1" t="str">
            <v>Valor del Recaudo</v>
          </cell>
          <cell r="X1" t="str">
            <v>Nivel de Recaudo</v>
          </cell>
        </row>
        <row r="2">
          <cell r="O2" t="str">
            <v>2018Ene</v>
          </cell>
          <cell r="Q2">
            <v>0</v>
          </cell>
          <cell r="R2">
            <v>0</v>
          </cell>
          <cell r="X2" t="str">
            <v/>
          </cell>
        </row>
        <row r="3">
          <cell r="O3" t="str">
            <v>2018Feb</v>
          </cell>
          <cell r="Q3">
            <v>0</v>
          </cell>
          <cell r="R3">
            <v>0</v>
          </cell>
          <cell r="W3">
            <v>0</v>
          </cell>
          <cell r="X3" t="str">
            <v/>
          </cell>
        </row>
        <row r="4">
          <cell r="O4" t="str">
            <v>2018Mar</v>
          </cell>
          <cell r="Q4">
            <v>0</v>
          </cell>
          <cell r="R4">
            <v>0</v>
          </cell>
          <cell r="W4">
            <v>0</v>
          </cell>
          <cell r="X4" t="str">
            <v/>
          </cell>
        </row>
        <row r="5">
          <cell r="O5" t="str">
            <v>2018Abr</v>
          </cell>
          <cell r="Q5">
            <v>0</v>
          </cell>
          <cell r="R5">
            <v>0</v>
          </cell>
          <cell r="W5">
            <v>0</v>
          </cell>
          <cell r="X5" t="str">
            <v/>
          </cell>
        </row>
        <row r="6">
          <cell r="O6" t="str">
            <v>2018May</v>
          </cell>
          <cell r="Q6">
            <v>0</v>
          </cell>
          <cell r="R6">
            <v>0</v>
          </cell>
          <cell r="W6">
            <v>0</v>
          </cell>
          <cell r="X6" t="str">
            <v/>
          </cell>
        </row>
        <row r="7">
          <cell r="O7" t="str">
            <v>2018Jun</v>
          </cell>
          <cell r="Q7">
            <v>0</v>
          </cell>
          <cell r="R7">
            <v>0</v>
          </cell>
          <cell r="W7">
            <v>0</v>
          </cell>
          <cell r="X7" t="str">
            <v/>
          </cell>
        </row>
        <row r="8">
          <cell r="O8" t="str">
            <v>2018Jul</v>
          </cell>
          <cell r="Q8">
            <v>0</v>
          </cell>
          <cell r="R8">
            <v>0</v>
          </cell>
          <cell r="W8">
            <v>0</v>
          </cell>
          <cell r="X8" t="str">
            <v/>
          </cell>
        </row>
        <row r="9">
          <cell r="O9" t="str">
            <v>2018Ago</v>
          </cell>
          <cell r="Q9">
            <v>0</v>
          </cell>
          <cell r="R9">
            <v>0</v>
          </cell>
          <cell r="W9">
            <v>0</v>
          </cell>
          <cell r="X9" t="str">
            <v/>
          </cell>
        </row>
        <row r="10">
          <cell r="O10" t="str">
            <v>2018Sep</v>
          </cell>
          <cell r="Q10">
            <v>0</v>
          </cell>
          <cell r="R10">
            <v>0</v>
          </cell>
          <cell r="W10">
            <v>0</v>
          </cell>
          <cell r="X10" t="str">
            <v/>
          </cell>
        </row>
        <row r="11">
          <cell r="O11" t="str">
            <v>2018Oct</v>
          </cell>
          <cell r="Q11">
            <v>0</v>
          </cell>
          <cell r="R11">
            <v>0</v>
          </cell>
          <cell r="W11">
            <v>0</v>
          </cell>
          <cell r="X11" t="str">
            <v/>
          </cell>
        </row>
        <row r="12">
          <cell r="O12" t="str">
            <v>2018Nov</v>
          </cell>
          <cell r="Q12">
            <v>0</v>
          </cell>
          <cell r="R12">
            <v>0</v>
          </cell>
          <cell r="W12">
            <v>0</v>
          </cell>
          <cell r="X12" t="str">
            <v/>
          </cell>
        </row>
        <row r="13">
          <cell r="O13" t="str">
            <v>2018Dic</v>
          </cell>
          <cell r="Q13">
            <v>0</v>
          </cell>
          <cell r="R13">
            <v>0</v>
          </cell>
          <cell r="W13">
            <v>0</v>
          </cell>
          <cell r="X13" t="str">
            <v/>
          </cell>
        </row>
        <row r="14">
          <cell r="O14" t="str">
            <v>2019Ene</v>
          </cell>
          <cell r="Q14">
            <v>0</v>
          </cell>
          <cell r="R14">
            <v>0</v>
          </cell>
          <cell r="W14">
            <v>0</v>
          </cell>
          <cell r="X14" t="str">
            <v/>
          </cell>
        </row>
        <row r="15">
          <cell r="O15" t="str">
            <v>2019Feb</v>
          </cell>
          <cell r="Q15">
            <v>0</v>
          </cell>
          <cell r="R15">
            <v>0</v>
          </cell>
          <cell r="W15">
            <v>0</v>
          </cell>
          <cell r="X15" t="str">
            <v/>
          </cell>
        </row>
        <row r="16">
          <cell r="O16" t="str">
            <v>2019Mar</v>
          </cell>
          <cell r="Q16">
            <v>0</v>
          </cell>
          <cell r="R16">
            <v>0</v>
          </cell>
          <cell r="W16">
            <v>0</v>
          </cell>
          <cell r="X16" t="str">
            <v/>
          </cell>
        </row>
        <row r="17">
          <cell r="O17" t="str">
            <v>2019Abr</v>
          </cell>
          <cell r="Q17">
            <v>0</v>
          </cell>
          <cell r="R17">
            <v>0</v>
          </cell>
          <cell r="W17">
            <v>0</v>
          </cell>
          <cell r="X17" t="str">
            <v/>
          </cell>
        </row>
        <row r="18">
          <cell r="O18" t="str">
            <v>2019May</v>
          </cell>
          <cell r="Q18">
            <v>0</v>
          </cell>
          <cell r="R18">
            <v>0</v>
          </cell>
          <cell r="W18">
            <v>0</v>
          </cell>
          <cell r="X18" t="str">
            <v/>
          </cell>
        </row>
        <row r="19">
          <cell r="O19" t="str">
            <v>2019Jun</v>
          </cell>
          <cell r="Q19">
            <v>0</v>
          </cell>
          <cell r="R19">
            <v>0</v>
          </cell>
          <cell r="W19">
            <v>0</v>
          </cell>
          <cell r="X19" t="str">
            <v/>
          </cell>
        </row>
        <row r="20">
          <cell r="O20" t="str">
            <v>2019Jul</v>
          </cell>
          <cell r="Q20">
            <v>0</v>
          </cell>
          <cell r="R20">
            <v>0</v>
          </cell>
          <cell r="W20">
            <v>0</v>
          </cell>
          <cell r="X20" t="str">
            <v/>
          </cell>
        </row>
        <row r="21">
          <cell r="O21" t="str">
            <v>2019Ago</v>
          </cell>
          <cell r="Q21">
            <v>0</v>
          </cell>
          <cell r="R21">
            <v>0</v>
          </cell>
          <cell r="W21">
            <v>0</v>
          </cell>
          <cell r="X21" t="str">
            <v/>
          </cell>
        </row>
        <row r="22">
          <cell r="O22" t="str">
            <v>2019Sep</v>
          </cell>
          <cell r="Q22">
            <v>0</v>
          </cell>
          <cell r="R22">
            <v>0</v>
          </cell>
          <cell r="W22">
            <v>0</v>
          </cell>
          <cell r="X22" t="str">
            <v/>
          </cell>
        </row>
        <row r="23">
          <cell r="O23" t="str">
            <v>2019Oct</v>
          </cell>
          <cell r="Q23">
            <v>0</v>
          </cell>
          <cell r="R23">
            <v>0</v>
          </cell>
          <cell r="W23">
            <v>0</v>
          </cell>
          <cell r="X23" t="str">
            <v/>
          </cell>
        </row>
        <row r="24">
          <cell r="O24" t="str">
            <v>2019Nov</v>
          </cell>
          <cell r="Q24">
            <v>0</v>
          </cell>
          <cell r="R24">
            <v>0</v>
          </cell>
          <cell r="W24">
            <v>0</v>
          </cell>
          <cell r="X24" t="str">
            <v/>
          </cell>
        </row>
        <row r="25">
          <cell r="O25" t="str">
            <v>2019Dic</v>
          </cell>
          <cell r="Q25">
            <v>0</v>
          </cell>
          <cell r="R25">
            <v>0</v>
          </cell>
          <cell r="W25">
            <v>0</v>
          </cell>
          <cell r="X25" t="str">
            <v/>
          </cell>
        </row>
        <row r="26">
          <cell r="O26" t="str">
            <v>2020Ene</v>
          </cell>
          <cell r="Q26">
            <v>0</v>
          </cell>
          <cell r="R26">
            <v>0</v>
          </cell>
          <cell r="W26">
            <v>0</v>
          </cell>
          <cell r="X26" t="str">
            <v/>
          </cell>
        </row>
        <row r="27">
          <cell r="O27" t="str">
            <v>2020Feb</v>
          </cell>
          <cell r="Q27">
            <v>0</v>
          </cell>
          <cell r="R27">
            <v>0</v>
          </cell>
          <cell r="W27">
            <v>0</v>
          </cell>
          <cell r="X27" t="str">
            <v/>
          </cell>
        </row>
        <row r="28">
          <cell r="O28" t="str">
            <v>2020Mar</v>
          </cell>
          <cell r="Q28">
            <v>0</v>
          </cell>
          <cell r="R28">
            <v>0</v>
          </cell>
          <cell r="W28">
            <v>0</v>
          </cell>
          <cell r="X28" t="str">
            <v/>
          </cell>
        </row>
        <row r="29">
          <cell r="O29" t="str">
            <v>2020Abr</v>
          </cell>
          <cell r="Q29">
            <v>0</v>
          </cell>
          <cell r="R29">
            <v>0</v>
          </cell>
          <cell r="W29">
            <v>0</v>
          </cell>
          <cell r="X29" t="str">
            <v/>
          </cell>
        </row>
        <row r="30">
          <cell r="O30" t="str">
            <v>2020May</v>
          </cell>
          <cell r="Q30">
            <v>0</v>
          </cell>
          <cell r="R30">
            <v>0</v>
          </cell>
          <cell r="W30">
            <v>0</v>
          </cell>
          <cell r="X30" t="str">
            <v/>
          </cell>
        </row>
        <row r="31">
          <cell r="O31" t="str">
            <v>2020Jun</v>
          </cell>
          <cell r="Q31">
            <v>0</v>
          </cell>
          <cell r="R31">
            <v>0</v>
          </cell>
          <cell r="W31">
            <v>0</v>
          </cell>
          <cell r="X31" t="str">
            <v/>
          </cell>
        </row>
        <row r="32">
          <cell r="O32" t="str">
            <v>2020Jul</v>
          </cell>
          <cell r="Q32">
            <v>0</v>
          </cell>
          <cell r="R32">
            <v>0</v>
          </cell>
          <cell r="W32">
            <v>0</v>
          </cell>
          <cell r="X32" t="str">
            <v/>
          </cell>
        </row>
        <row r="33">
          <cell r="O33" t="str">
            <v>2020Ago</v>
          </cell>
          <cell r="Q33">
            <v>0</v>
          </cell>
          <cell r="R33">
            <v>0</v>
          </cell>
          <cell r="W33">
            <v>0</v>
          </cell>
          <cell r="X33" t="str">
            <v/>
          </cell>
        </row>
        <row r="34">
          <cell r="O34" t="str">
            <v>2020Sep</v>
          </cell>
          <cell r="Q34">
            <v>0</v>
          </cell>
          <cell r="R34">
            <v>0</v>
          </cell>
          <cell r="W34">
            <v>0</v>
          </cell>
          <cell r="X34" t="str">
            <v/>
          </cell>
        </row>
        <row r="35">
          <cell r="O35" t="str">
            <v>2020Oct</v>
          </cell>
          <cell r="Q35">
            <v>0</v>
          </cell>
          <cell r="R35">
            <v>0</v>
          </cell>
          <cell r="W35">
            <v>0</v>
          </cell>
          <cell r="X35" t="str">
            <v/>
          </cell>
        </row>
        <row r="36">
          <cell r="O36" t="str">
            <v>2020Nov</v>
          </cell>
          <cell r="Q36">
            <v>0</v>
          </cell>
          <cell r="R36">
            <v>0</v>
          </cell>
          <cell r="W36">
            <v>0</v>
          </cell>
          <cell r="X36" t="str">
            <v/>
          </cell>
        </row>
        <row r="37">
          <cell r="O37" t="str">
            <v>2020Dic</v>
          </cell>
          <cell r="Q37">
            <v>0</v>
          </cell>
          <cell r="R37">
            <v>0</v>
          </cell>
          <cell r="W37">
            <v>0</v>
          </cell>
          <cell r="X37" t="str">
            <v/>
          </cell>
        </row>
        <row r="38">
          <cell r="O38" t="str">
            <v>2021Ene</v>
          </cell>
          <cell r="Q38">
            <v>0</v>
          </cell>
          <cell r="R38">
            <v>0</v>
          </cell>
          <cell r="W38">
            <v>0</v>
          </cell>
          <cell r="X38" t="str">
            <v/>
          </cell>
        </row>
        <row r="39">
          <cell r="O39" t="str">
            <v>2021Feb</v>
          </cell>
          <cell r="Q39">
            <v>0</v>
          </cell>
          <cell r="R39">
            <v>0</v>
          </cell>
          <cell r="W39">
            <v>0</v>
          </cell>
          <cell r="X39" t="str">
            <v/>
          </cell>
        </row>
        <row r="40">
          <cell r="O40" t="str">
            <v>2021Mar</v>
          </cell>
          <cell r="Q40">
            <v>0</v>
          </cell>
          <cell r="R40">
            <v>0</v>
          </cell>
          <cell r="W40">
            <v>0</v>
          </cell>
          <cell r="X40" t="str">
            <v/>
          </cell>
        </row>
        <row r="41">
          <cell r="O41" t="str">
            <v>2021Abr</v>
          </cell>
          <cell r="Q41">
            <v>0</v>
          </cell>
          <cell r="R41">
            <v>0</v>
          </cell>
          <cell r="W41">
            <v>0</v>
          </cell>
          <cell r="X41" t="str">
            <v/>
          </cell>
        </row>
        <row r="42">
          <cell r="O42" t="str">
            <v>2021May</v>
          </cell>
          <cell r="Q42">
            <v>0</v>
          </cell>
          <cell r="R42">
            <v>0</v>
          </cell>
          <cell r="W42">
            <v>0</v>
          </cell>
          <cell r="X42" t="str">
            <v/>
          </cell>
        </row>
        <row r="43">
          <cell r="O43" t="str">
            <v>2021Jun</v>
          </cell>
          <cell r="Q43">
            <v>0</v>
          </cell>
          <cell r="R43">
            <v>0</v>
          </cell>
          <cell r="W43">
            <v>0</v>
          </cell>
          <cell r="X43" t="str">
            <v/>
          </cell>
        </row>
        <row r="44">
          <cell r="O44" t="str">
            <v>2021Jul</v>
          </cell>
          <cell r="Q44">
            <v>0</v>
          </cell>
          <cell r="R44">
            <v>0</v>
          </cell>
          <cell r="W44">
            <v>0</v>
          </cell>
          <cell r="X44" t="str">
            <v/>
          </cell>
        </row>
        <row r="45">
          <cell r="O45" t="str">
            <v>2021Ago</v>
          </cell>
          <cell r="Q45">
            <v>0</v>
          </cell>
          <cell r="R45">
            <v>0</v>
          </cell>
          <cell r="W45">
            <v>0</v>
          </cell>
          <cell r="X45" t="str">
            <v/>
          </cell>
        </row>
        <row r="46">
          <cell r="O46" t="str">
            <v>2021Sep</v>
          </cell>
          <cell r="Q46">
            <v>0</v>
          </cell>
          <cell r="R46">
            <v>0</v>
          </cell>
          <cell r="W46">
            <v>0</v>
          </cell>
          <cell r="X46" t="str">
            <v/>
          </cell>
        </row>
        <row r="47">
          <cell r="O47" t="str">
            <v>2021Oct</v>
          </cell>
          <cell r="Q47">
            <v>0</v>
          </cell>
          <cell r="R47">
            <v>0</v>
          </cell>
          <cell r="W47">
            <v>0</v>
          </cell>
          <cell r="X47" t="str">
            <v/>
          </cell>
        </row>
        <row r="48">
          <cell r="O48" t="str">
            <v>2021Nov</v>
          </cell>
          <cell r="Q48">
            <v>0</v>
          </cell>
          <cell r="R48">
            <v>0</v>
          </cell>
          <cell r="W48">
            <v>0</v>
          </cell>
          <cell r="X48" t="str">
            <v/>
          </cell>
        </row>
        <row r="49">
          <cell r="O49" t="str">
            <v>2021Dic</v>
          </cell>
          <cell r="Q49">
            <v>0</v>
          </cell>
          <cell r="R49">
            <v>0</v>
          </cell>
          <cell r="W49">
            <v>0</v>
          </cell>
          <cell r="X49" t="str">
            <v/>
          </cell>
        </row>
        <row r="50">
          <cell r="O50" t="str">
            <v>2022Ene</v>
          </cell>
          <cell r="Q50">
            <v>0</v>
          </cell>
          <cell r="R50">
            <v>0</v>
          </cell>
          <cell r="W50">
            <v>0</v>
          </cell>
          <cell r="X50" t="str">
            <v/>
          </cell>
        </row>
        <row r="51">
          <cell r="O51" t="str">
            <v>2022Feb</v>
          </cell>
          <cell r="Q51">
            <v>0</v>
          </cell>
          <cell r="R51">
            <v>0</v>
          </cell>
          <cell r="W51">
            <v>0</v>
          </cell>
          <cell r="X51" t="str">
            <v/>
          </cell>
        </row>
        <row r="52">
          <cell r="O52" t="str">
            <v>2022Mar</v>
          </cell>
          <cell r="Q52">
            <v>0</v>
          </cell>
          <cell r="R52">
            <v>0</v>
          </cell>
          <cell r="W52">
            <v>0</v>
          </cell>
          <cell r="X52" t="str">
            <v/>
          </cell>
        </row>
        <row r="53">
          <cell r="O53" t="str">
            <v>2022Abr</v>
          </cell>
          <cell r="Q53">
            <v>0</v>
          </cell>
          <cell r="R53">
            <v>0</v>
          </cell>
          <cell r="W53">
            <v>0</v>
          </cell>
          <cell r="X53" t="str">
            <v/>
          </cell>
        </row>
        <row r="54">
          <cell r="O54" t="str">
            <v>2022May</v>
          </cell>
          <cell r="Q54">
            <v>0</v>
          </cell>
          <cell r="R54">
            <v>0</v>
          </cell>
          <cell r="W54">
            <v>0</v>
          </cell>
          <cell r="X54" t="str">
            <v/>
          </cell>
        </row>
        <row r="55">
          <cell r="O55" t="str">
            <v>2022Jun</v>
          </cell>
          <cell r="Q55">
            <v>0</v>
          </cell>
          <cell r="R55">
            <v>0</v>
          </cell>
          <cell r="W55">
            <v>0</v>
          </cell>
          <cell r="X55" t="str">
            <v/>
          </cell>
        </row>
        <row r="56">
          <cell r="O56" t="str">
            <v>2022Jul</v>
          </cell>
          <cell r="Q56">
            <v>0</v>
          </cell>
          <cell r="R56">
            <v>0</v>
          </cell>
          <cell r="W56">
            <v>0</v>
          </cell>
          <cell r="X56" t="str">
            <v/>
          </cell>
        </row>
        <row r="57">
          <cell r="O57" t="str">
            <v>2022Ago</v>
          </cell>
          <cell r="Q57">
            <v>0</v>
          </cell>
          <cell r="R57">
            <v>0</v>
          </cell>
          <cell r="W57">
            <v>0</v>
          </cell>
          <cell r="X57" t="str">
            <v/>
          </cell>
        </row>
        <row r="58">
          <cell r="O58" t="str">
            <v>2022Sep</v>
          </cell>
          <cell r="Q58">
            <v>0</v>
          </cell>
          <cell r="R58">
            <v>0</v>
          </cell>
          <cell r="W58">
            <v>0</v>
          </cell>
          <cell r="X58" t="str">
            <v/>
          </cell>
        </row>
        <row r="59">
          <cell r="O59" t="str">
            <v>2022Oct</v>
          </cell>
          <cell r="Q59">
            <v>0</v>
          </cell>
          <cell r="R59">
            <v>0</v>
          </cell>
          <cell r="W59">
            <v>0</v>
          </cell>
          <cell r="X59" t="str">
            <v/>
          </cell>
        </row>
        <row r="60">
          <cell r="O60" t="str">
            <v>2022Nov</v>
          </cell>
          <cell r="Q60">
            <v>0</v>
          </cell>
          <cell r="R60">
            <v>0</v>
          </cell>
          <cell r="W60">
            <v>0</v>
          </cell>
          <cell r="X60" t="str">
            <v/>
          </cell>
        </row>
        <row r="61">
          <cell r="O61" t="str">
            <v>2022Dic</v>
          </cell>
          <cell r="Q61">
            <v>0</v>
          </cell>
          <cell r="R61">
            <v>0</v>
          </cell>
          <cell r="W61">
            <v>0</v>
          </cell>
          <cell r="X61" t="str">
            <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15"/>
      <sheetName val="ID-16"/>
      <sheetName val="Procesos"/>
    </sheetNames>
    <sheetDataSet>
      <sheetData sheetId="0"/>
      <sheetData sheetId="1">
        <row r="1">
          <cell r="O1"/>
          <cell r="P1" t="str">
            <v>Total cartera Corriente</v>
          </cell>
          <cell r="Q1" t="str">
            <v>Vencida 
30d</v>
          </cell>
          <cell r="R1" t="str">
            <v>Oportunidad del pago</v>
          </cell>
        </row>
        <row r="2">
          <cell r="O2" t="str">
            <v>2019Ene</v>
          </cell>
          <cell r="P2">
            <v>4432363050</v>
          </cell>
          <cell r="Q2">
            <v>1189575000</v>
          </cell>
          <cell r="R2" t="str">
            <v>NA</v>
          </cell>
        </row>
        <row r="3">
          <cell r="O3" t="str">
            <v>2019Feb</v>
          </cell>
          <cell r="P3">
            <v>3759110950</v>
          </cell>
          <cell r="Q3">
            <v>1077056250</v>
          </cell>
          <cell r="R3">
            <v>0.75700179839735826</v>
          </cell>
        </row>
        <row r="4">
          <cell r="O4" t="str">
            <v>2019Mar</v>
          </cell>
          <cell r="P4">
            <v>3900278550</v>
          </cell>
          <cell r="Q4">
            <v>1077603750</v>
          </cell>
          <cell r="R4">
            <v>0.71333547630457672</v>
          </cell>
        </row>
        <row r="5">
          <cell r="O5" t="str">
            <v>2019Abr</v>
          </cell>
          <cell r="P5">
            <v>2835856300</v>
          </cell>
          <cell r="Q5">
            <v>977351250</v>
          </cell>
          <cell r="R5">
            <v>0.74941501293542223</v>
          </cell>
        </row>
        <row r="6">
          <cell r="O6" t="str">
            <v>2019May</v>
          </cell>
          <cell r="P6">
            <v>4261614850</v>
          </cell>
          <cell r="Q6">
            <v>980812500</v>
          </cell>
          <cell r="R6">
            <v>0.65413885745903277</v>
          </cell>
        </row>
        <row r="7">
          <cell r="O7" t="str">
            <v>2019Jun</v>
          </cell>
          <cell r="P7">
            <v>3553247050</v>
          </cell>
          <cell r="Q7">
            <v>877481250</v>
          </cell>
          <cell r="R7">
            <v>0.79409653831105831</v>
          </cell>
        </row>
        <row r="8">
          <cell r="O8" t="str">
            <v>2019Jul</v>
          </cell>
          <cell r="P8">
            <v>3795588550</v>
          </cell>
          <cell r="Q8">
            <v>965175000</v>
          </cell>
          <cell r="R8">
            <v>0.7283681696154507</v>
          </cell>
        </row>
        <row r="9">
          <cell r="O9" t="str">
            <v>2019Ago</v>
          </cell>
          <cell r="P9">
            <v>4518116500</v>
          </cell>
          <cell r="Q9">
            <v>889717500</v>
          </cell>
          <cell r="R9">
            <v>0.76559168933102617</v>
          </cell>
        </row>
        <row r="10">
          <cell r="O10" t="str">
            <v>2019Sep</v>
          </cell>
          <cell r="P10">
            <v>3533218600</v>
          </cell>
          <cell r="Q10">
            <v>907119700</v>
          </cell>
          <cell r="R10">
            <v>0.79922613770583384</v>
          </cell>
        </row>
        <row r="11">
          <cell r="O11" t="str">
            <v>2019Oct</v>
          </cell>
          <cell r="P11">
            <v>4733909100</v>
          </cell>
          <cell r="Q11">
            <v>973017200</v>
          </cell>
          <cell r="R11">
            <v>0.72460883116600827</v>
          </cell>
        </row>
        <row r="12">
          <cell r="O12" t="str">
            <v>2019Nov</v>
          </cell>
          <cell r="P12">
            <v>3496321350</v>
          </cell>
          <cell r="Q12">
            <v>945235550</v>
          </cell>
          <cell r="R12">
            <v>0.8003266370281592</v>
          </cell>
        </row>
        <row r="13">
          <cell r="O13" t="str">
            <v>2019Dic</v>
          </cell>
          <cell r="P13">
            <v>4250642050</v>
          </cell>
          <cell r="Q13">
            <v>843415000</v>
          </cell>
          <cell r="R13">
            <v>0.75877074342723105</v>
          </cell>
        </row>
        <row r="14">
          <cell r="O14" t="str">
            <v>2020Ene</v>
          </cell>
          <cell r="P14">
            <v>4434641900</v>
          </cell>
          <cell r="Q14">
            <v>0</v>
          </cell>
          <cell r="R14">
            <v>1</v>
          </cell>
        </row>
        <row r="15">
          <cell r="O15" t="str">
            <v>2020Feb</v>
          </cell>
          <cell r="P15">
            <v>3834271350</v>
          </cell>
          <cell r="Q15">
            <v>0</v>
          </cell>
          <cell r="R15">
            <v>1</v>
          </cell>
        </row>
        <row r="16">
          <cell r="O16" t="str">
            <v>2020Mar</v>
          </cell>
          <cell r="P16">
            <v>2578767050</v>
          </cell>
          <cell r="Q16">
            <v>340549482</v>
          </cell>
          <cell r="R16">
            <v>0.91118273827959517</v>
          </cell>
        </row>
        <row r="17">
          <cell r="O17" t="str">
            <v>2020Abr</v>
          </cell>
          <cell r="P17">
            <v>0</v>
          </cell>
          <cell r="Q17">
            <v>0</v>
          </cell>
          <cell r="R17">
            <v>1</v>
          </cell>
        </row>
        <row r="18">
          <cell r="O18" t="str">
            <v>2020May</v>
          </cell>
          <cell r="P18">
            <v>1049431100</v>
          </cell>
          <cell r="Q18">
            <v>14183633</v>
          </cell>
          <cell r="R18" t="str">
            <v/>
          </cell>
        </row>
        <row r="19">
          <cell r="O19" t="str">
            <v>2020Jun</v>
          </cell>
          <cell r="P19">
            <v>2070725100</v>
          </cell>
          <cell r="Q19">
            <v>94939792</v>
          </cell>
          <cell r="R19">
            <v>0.90953213412486056</v>
          </cell>
        </row>
        <row r="20">
          <cell r="O20" t="str">
            <v>2020Jul</v>
          </cell>
          <cell r="P20">
            <v>0</v>
          </cell>
          <cell r="Q20">
            <v>0</v>
          </cell>
          <cell r="R20">
            <v>1</v>
          </cell>
        </row>
        <row r="21">
          <cell r="O21" t="str">
            <v>2020Ago</v>
          </cell>
          <cell r="P21">
            <v>0</v>
          </cell>
          <cell r="Q21">
            <v>0</v>
          </cell>
          <cell r="R21" t="str">
            <v/>
          </cell>
        </row>
        <row r="22">
          <cell r="O22" t="str">
            <v>2020Sep</v>
          </cell>
          <cell r="P22">
            <v>0</v>
          </cell>
          <cell r="Q22">
            <v>0</v>
          </cell>
          <cell r="R22" t="str">
            <v/>
          </cell>
        </row>
        <row r="23">
          <cell r="O23" t="str">
            <v>2020Oct</v>
          </cell>
          <cell r="P23">
            <v>0</v>
          </cell>
          <cell r="Q23">
            <v>0</v>
          </cell>
          <cell r="R23" t="str">
            <v/>
          </cell>
        </row>
        <row r="24">
          <cell r="O24" t="str">
            <v>2020Nov</v>
          </cell>
          <cell r="P24">
            <v>0</v>
          </cell>
          <cell r="Q24">
            <v>0</v>
          </cell>
          <cell r="R24" t="str">
            <v/>
          </cell>
        </row>
        <row r="25">
          <cell r="O25" t="str">
            <v>2020Dic</v>
          </cell>
          <cell r="P25">
            <v>0</v>
          </cell>
          <cell r="Q25">
            <v>0</v>
          </cell>
          <cell r="R25" t="str">
            <v/>
          </cell>
        </row>
        <row r="26">
          <cell r="O26" t="str">
            <v>2021Ene</v>
          </cell>
          <cell r="P26">
            <v>0</v>
          </cell>
          <cell r="Q26">
            <v>0</v>
          </cell>
          <cell r="R26" t="str">
            <v/>
          </cell>
        </row>
        <row r="27">
          <cell r="O27" t="str">
            <v>2021Feb</v>
          </cell>
          <cell r="P27">
            <v>0</v>
          </cell>
          <cell r="Q27">
            <v>0</v>
          </cell>
          <cell r="R27" t="str">
            <v/>
          </cell>
        </row>
        <row r="28">
          <cell r="O28" t="str">
            <v>2021Mar</v>
          </cell>
          <cell r="P28">
            <v>0</v>
          </cell>
          <cell r="Q28">
            <v>0</v>
          </cell>
          <cell r="R28" t="str">
            <v/>
          </cell>
        </row>
        <row r="29">
          <cell r="O29" t="str">
            <v>2021Abr</v>
          </cell>
          <cell r="P29">
            <v>0</v>
          </cell>
          <cell r="Q29">
            <v>0</v>
          </cell>
          <cell r="R29" t="str">
            <v/>
          </cell>
        </row>
        <row r="30">
          <cell r="O30" t="str">
            <v>2021May</v>
          </cell>
          <cell r="P30">
            <v>0</v>
          </cell>
          <cell r="Q30">
            <v>0</v>
          </cell>
          <cell r="R30" t="str">
            <v/>
          </cell>
        </row>
        <row r="31">
          <cell r="O31" t="str">
            <v>2021Jun</v>
          </cell>
          <cell r="P31">
            <v>0</v>
          </cell>
          <cell r="Q31">
            <v>0</v>
          </cell>
          <cell r="R31" t="str">
            <v/>
          </cell>
        </row>
        <row r="32">
          <cell r="O32" t="str">
            <v>2021Jul</v>
          </cell>
          <cell r="P32">
            <v>0</v>
          </cell>
          <cell r="Q32">
            <v>0</v>
          </cell>
          <cell r="R32" t="str">
            <v/>
          </cell>
        </row>
        <row r="33">
          <cell r="O33" t="str">
            <v>2021Ago</v>
          </cell>
          <cell r="P33">
            <v>0</v>
          </cell>
          <cell r="Q33">
            <v>0</v>
          </cell>
          <cell r="R33" t="str">
            <v/>
          </cell>
        </row>
        <row r="34">
          <cell r="O34" t="str">
            <v>2021Sep</v>
          </cell>
          <cell r="P34">
            <v>0</v>
          </cell>
          <cell r="Q34">
            <v>0</v>
          </cell>
          <cell r="R34" t="str">
            <v/>
          </cell>
        </row>
        <row r="35">
          <cell r="O35" t="str">
            <v>2021Oct</v>
          </cell>
          <cell r="P35">
            <v>0</v>
          </cell>
          <cell r="Q35">
            <v>0</v>
          </cell>
          <cell r="R35" t="str">
            <v/>
          </cell>
        </row>
        <row r="36">
          <cell r="O36" t="str">
            <v>2021Nov</v>
          </cell>
          <cell r="P36">
            <v>0</v>
          </cell>
          <cell r="Q36">
            <v>0</v>
          </cell>
          <cell r="R36" t="str">
            <v/>
          </cell>
        </row>
        <row r="37">
          <cell r="O37" t="str">
            <v>2021Dic</v>
          </cell>
          <cell r="P37">
            <v>0</v>
          </cell>
          <cell r="Q37">
            <v>0</v>
          </cell>
          <cell r="R37" t="str">
            <v/>
          </cell>
        </row>
        <row r="38">
          <cell r="O38" t="str">
            <v>2022Ene</v>
          </cell>
          <cell r="P38">
            <v>0</v>
          </cell>
          <cell r="Q38">
            <v>0</v>
          </cell>
          <cell r="R38" t="str">
            <v/>
          </cell>
        </row>
        <row r="39">
          <cell r="O39" t="str">
            <v>2022Feb</v>
          </cell>
          <cell r="P39">
            <v>0</v>
          </cell>
          <cell r="Q39">
            <v>0</v>
          </cell>
          <cell r="R39" t="str">
            <v/>
          </cell>
        </row>
        <row r="40">
          <cell r="O40" t="str">
            <v>2022Mar</v>
          </cell>
          <cell r="P40">
            <v>0</v>
          </cell>
          <cell r="Q40">
            <v>0</v>
          </cell>
          <cell r="R40" t="str">
            <v/>
          </cell>
        </row>
        <row r="41">
          <cell r="O41" t="str">
            <v>2022Abr</v>
          </cell>
          <cell r="P41">
            <v>0</v>
          </cell>
          <cell r="Q41">
            <v>0</v>
          </cell>
          <cell r="R41" t="str">
            <v/>
          </cell>
        </row>
        <row r="42">
          <cell r="O42" t="str">
            <v>2022May</v>
          </cell>
          <cell r="P42">
            <v>0</v>
          </cell>
          <cell r="Q42">
            <v>0</v>
          </cell>
          <cell r="R42" t="str">
            <v/>
          </cell>
        </row>
        <row r="43">
          <cell r="O43" t="str">
            <v>2022Jun</v>
          </cell>
          <cell r="P43">
            <v>0</v>
          </cell>
          <cell r="Q43">
            <v>0</v>
          </cell>
          <cell r="R43" t="str">
            <v/>
          </cell>
        </row>
        <row r="44">
          <cell r="O44" t="str">
            <v>2022Jul</v>
          </cell>
          <cell r="P44">
            <v>0</v>
          </cell>
          <cell r="Q44">
            <v>0</v>
          </cell>
          <cell r="R44" t="str">
            <v/>
          </cell>
        </row>
        <row r="45">
          <cell r="O45" t="str">
            <v>2022Ago</v>
          </cell>
          <cell r="P45">
            <v>0</v>
          </cell>
          <cell r="Q45">
            <v>0</v>
          </cell>
          <cell r="R45" t="str">
            <v/>
          </cell>
        </row>
        <row r="46">
          <cell r="O46" t="str">
            <v>2022Sep</v>
          </cell>
          <cell r="P46">
            <v>0</v>
          </cell>
          <cell r="Q46">
            <v>0</v>
          </cell>
          <cell r="R46" t="str">
            <v/>
          </cell>
        </row>
        <row r="47">
          <cell r="O47" t="str">
            <v>2022Oct</v>
          </cell>
          <cell r="P47">
            <v>0</v>
          </cell>
          <cell r="Q47">
            <v>0</v>
          </cell>
          <cell r="R47" t="str">
            <v/>
          </cell>
        </row>
        <row r="48">
          <cell r="O48" t="str">
            <v>2022Nov</v>
          </cell>
          <cell r="P48">
            <v>0</v>
          </cell>
          <cell r="Q48">
            <v>0</v>
          </cell>
          <cell r="R48" t="str">
            <v/>
          </cell>
        </row>
        <row r="49">
          <cell r="O49" t="str">
            <v>2022Dic</v>
          </cell>
          <cell r="P49">
            <v>0</v>
          </cell>
          <cell r="Q49">
            <v>0</v>
          </cell>
          <cell r="R49" t="str">
            <v/>
          </cell>
        </row>
        <row r="50">
          <cell r="O50"/>
          <cell r="P50"/>
          <cell r="Q50"/>
          <cell r="R50"/>
        </row>
        <row r="51">
          <cell r="O51"/>
          <cell r="P51"/>
          <cell r="Q51"/>
          <cell r="R51"/>
        </row>
        <row r="52">
          <cell r="O52"/>
          <cell r="P52"/>
          <cell r="Q52"/>
          <cell r="R52"/>
        </row>
        <row r="53">
          <cell r="O53"/>
          <cell r="P53"/>
          <cell r="Q53"/>
          <cell r="R53"/>
        </row>
        <row r="54">
          <cell r="O54"/>
          <cell r="P54"/>
          <cell r="Q54"/>
          <cell r="R54"/>
        </row>
        <row r="55">
          <cell r="O55"/>
          <cell r="P55"/>
          <cell r="Q55"/>
          <cell r="R55"/>
        </row>
        <row r="56">
          <cell r="O56"/>
          <cell r="P56"/>
          <cell r="Q56"/>
          <cell r="R56"/>
        </row>
        <row r="57">
          <cell r="O57"/>
          <cell r="P57"/>
          <cell r="Q57"/>
          <cell r="R57"/>
        </row>
        <row r="58">
          <cell r="O58"/>
          <cell r="P58"/>
          <cell r="Q58"/>
          <cell r="R58"/>
        </row>
        <row r="59">
          <cell r="O59"/>
          <cell r="P59"/>
          <cell r="Q59"/>
          <cell r="R59"/>
        </row>
        <row r="60">
          <cell r="O60"/>
          <cell r="P60"/>
          <cell r="Q60"/>
          <cell r="R60"/>
        </row>
        <row r="61">
          <cell r="O61"/>
          <cell r="P61"/>
          <cell r="Q61"/>
          <cell r="R61"/>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19"/>
      <sheetName val="ID-20"/>
      <sheetName val="Procesos"/>
      <sheetName val="ID-21"/>
      <sheetName val="ID-22"/>
    </sheetNames>
    <sheetDataSet>
      <sheetData sheetId="0">
        <row r="1">
          <cell r="O1"/>
          <cell r="P1" t="str">
            <v>Actividades de capacitación y formación programadas</v>
          </cell>
          <cell r="Q1" t="str">
            <v>Cubrimiento programado
Funcionarios</v>
          </cell>
          <cell r="R1" t="str">
            <v>Cubrimiento programado
Áreas</v>
          </cell>
          <cell r="S1" t="str">
            <v>Actividades de capacitación y formación Ejecutadas</v>
          </cell>
          <cell r="T1" t="str">
            <v>Cubrimiento ejecutado
Funcionarios</v>
          </cell>
          <cell r="U1" t="str">
            <v>Cubrimiento ejecutado
Áreas</v>
          </cell>
          <cell r="V1" t="str">
            <v>Nivel de Cumplimiento</v>
          </cell>
        </row>
        <row r="2">
          <cell r="O2" t="str">
            <v>2019Mar</v>
          </cell>
          <cell r="P2">
            <v>3</v>
          </cell>
          <cell r="Q2">
            <v>25</v>
          </cell>
          <cell r="R2">
            <v>17</v>
          </cell>
          <cell r="S2">
            <v>3</v>
          </cell>
          <cell r="T2">
            <v>22</v>
          </cell>
          <cell r="U2">
            <v>17</v>
          </cell>
          <cell r="V2">
            <v>0.96</v>
          </cell>
        </row>
        <row r="3">
          <cell r="O3" t="str">
            <v>2019Jun</v>
          </cell>
          <cell r="P3">
            <v>1</v>
          </cell>
          <cell r="Q3">
            <v>2</v>
          </cell>
          <cell r="R3">
            <v>2</v>
          </cell>
          <cell r="S3">
            <v>1</v>
          </cell>
          <cell r="T3">
            <v>2</v>
          </cell>
          <cell r="U3">
            <v>2</v>
          </cell>
          <cell r="V3">
            <v>1</v>
          </cell>
        </row>
        <row r="4">
          <cell r="O4" t="str">
            <v>2019Sep</v>
          </cell>
          <cell r="P4">
            <v>4</v>
          </cell>
          <cell r="Q4">
            <v>26</v>
          </cell>
          <cell r="R4">
            <v>11</v>
          </cell>
          <cell r="S4">
            <v>4</v>
          </cell>
          <cell r="T4">
            <v>20</v>
          </cell>
          <cell r="U4">
            <v>11</v>
          </cell>
          <cell r="V4">
            <v>0.92307692307692302</v>
          </cell>
        </row>
        <row r="5">
          <cell r="O5" t="str">
            <v>2019Dic</v>
          </cell>
          <cell r="P5">
            <v>5</v>
          </cell>
          <cell r="Q5">
            <v>45</v>
          </cell>
          <cell r="R5">
            <v>17</v>
          </cell>
          <cell r="S5">
            <v>2</v>
          </cell>
          <cell r="T5">
            <v>35</v>
          </cell>
          <cell r="U5">
            <v>17</v>
          </cell>
          <cell r="V5">
            <v>0.72592592592592597</v>
          </cell>
        </row>
        <row r="6">
          <cell r="O6" t="str">
            <v>2020Mar</v>
          </cell>
          <cell r="P6"/>
          <cell r="Q6"/>
          <cell r="R6"/>
          <cell r="S6"/>
          <cell r="T6"/>
          <cell r="U6"/>
          <cell r="V6" t="str">
            <v/>
          </cell>
        </row>
        <row r="7">
          <cell r="O7" t="str">
            <v>2020Jun</v>
          </cell>
          <cell r="P7"/>
          <cell r="Q7"/>
          <cell r="R7"/>
          <cell r="S7"/>
          <cell r="T7"/>
          <cell r="U7"/>
          <cell r="V7" t="str">
            <v/>
          </cell>
        </row>
        <row r="8">
          <cell r="O8" t="str">
            <v>2020Sep</v>
          </cell>
          <cell r="P8"/>
          <cell r="Q8"/>
          <cell r="R8"/>
          <cell r="S8"/>
          <cell r="T8"/>
          <cell r="U8"/>
          <cell r="V8" t="str">
            <v/>
          </cell>
        </row>
        <row r="9">
          <cell r="O9" t="str">
            <v>2020Dic</v>
          </cell>
          <cell r="P9"/>
          <cell r="Q9"/>
          <cell r="R9"/>
          <cell r="S9"/>
          <cell r="T9"/>
          <cell r="U9"/>
          <cell r="V9" t="str">
            <v/>
          </cell>
        </row>
        <row r="10">
          <cell r="O10" t="str">
            <v>2021Mar</v>
          </cell>
          <cell r="P10"/>
          <cell r="Q10"/>
          <cell r="R10"/>
          <cell r="S10"/>
          <cell r="T10"/>
          <cell r="U10"/>
          <cell r="V10" t="str">
            <v/>
          </cell>
        </row>
        <row r="11">
          <cell r="O11" t="str">
            <v>2021Jun</v>
          </cell>
          <cell r="P11"/>
          <cell r="Q11"/>
          <cell r="R11"/>
          <cell r="S11"/>
          <cell r="T11"/>
          <cell r="U11"/>
          <cell r="V11" t="str">
            <v/>
          </cell>
        </row>
        <row r="12">
          <cell r="O12" t="str">
            <v>2021Sep</v>
          </cell>
          <cell r="P12"/>
          <cell r="Q12"/>
          <cell r="R12"/>
          <cell r="S12"/>
          <cell r="T12"/>
          <cell r="U12"/>
          <cell r="V12" t="str">
            <v/>
          </cell>
        </row>
        <row r="13">
          <cell r="O13" t="str">
            <v>2021Dic</v>
          </cell>
          <cell r="P13"/>
          <cell r="Q13"/>
          <cell r="R13"/>
          <cell r="S13"/>
          <cell r="T13"/>
          <cell r="U13"/>
          <cell r="V13" t="str">
            <v/>
          </cell>
        </row>
        <row r="14">
          <cell r="O14" t="str">
            <v>2022Mar</v>
          </cell>
          <cell r="P14"/>
          <cell r="Q14"/>
          <cell r="R14"/>
          <cell r="S14"/>
          <cell r="T14"/>
          <cell r="U14"/>
          <cell r="V14" t="str">
            <v/>
          </cell>
        </row>
        <row r="15">
          <cell r="O15" t="str">
            <v>2022Jun</v>
          </cell>
          <cell r="P15"/>
          <cell r="Q15"/>
          <cell r="R15"/>
          <cell r="S15"/>
          <cell r="T15"/>
          <cell r="U15"/>
          <cell r="V15" t="str">
            <v/>
          </cell>
        </row>
        <row r="16">
          <cell r="O16" t="str">
            <v>2022Sep</v>
          </cell>
          <cell r="P16"/>
          <cell r="Q16"/>
          <cell r="R16"/>
          <cell r="S16"/>
          <cell r="T16"/>
          <cell r="U16"/>
          <cell r="V16" t="str">
            <v/>
          </cell>
        </row>
        <row r="17">
          <cell r="O17" t="str">
            <v>2022Dic</v>
          </cell>
          <cell r="P17"/>
          <cell r="Q17"/>
          <cell r="R17"/>
          <cell r="S17"/>
          <cell r="T17"/>
          <cell r="U17"/>
          <cell r="V17" t="str">
            <v/>
          </cell>
        </row>
        <row r="18">
          <cell r="O18"/>
          <cell r="P18"/>
          <cell r="Q18"/>
          <cell r="R18"/>
          <cell r="S18"/>
          <cell r="T18"/>
          <cell r="U18"/>
          <cell r="V18" t="str">
            <v/>
          </cell>
        </row>
        <row r="19">
          <cell r="O19"/>
          <cell r="P19"/>
          <cell r="Q19"/>
          <cell r="R19"/>
          <cell r="S19"/>
          <cell r="T19"/>
          <cell r="U19"/>
          <cell r="V19" t="str">
            <v/>
          </cell>
        </row>
        <row r="20">
          <cell r="O20"/>
          <cell r="P20"/>
          <cell r="Q20"/>
          <cell r="R20"/>
          <cell r="S20"/>
          <cell r="T20"/>
          <cell r="U20"/>
          <cell r="V20" t="str">
            <v/>
          </cell>
        </row>
        <row r="21">
          <cell r="O21"/>
          <cell r="P21"/>
          <cell r="Q21"/>
          <cell r="R21"/>
          <cell r="S21"/>
          <cell r="T21"/>
          <cell r="U21"/>
          <cell r="V21" t="str">
            <v/>
          </cell>
        </row>
      </sheetData>
      <sheetData sheetId="1">
        <row r="1">
          <cell r="O1"/>
          <cell r="P1" t="str">
            <v>Actividades de bienestar programadas</v>
          </cell>
          <cell r="Q1" t="str">
            <v>Cubrimiento programado
Funcionarios</v>
          </cell>
          <cell r="R1" t="str">
            <v>Cubrimiento programado
Áreas</v>
          </cell>
          <cell r="S1" t="str">
            <v>Actividades de bienestar Ejecutadas</v>
          </cell>
          <cell r="T1" t="str">
            <v>Cubrimiento ejecutado
Funcionarios</v>
          </cell>
          <cell r="U1" t="str">
            <v>Cubrimiento ejecutado
Áreas</v>
          </cell>
          <cell r="V1" t="str">
            <v>Nivel de Cumplimiento</v>
          </cell>
        </row>
        <row r="2">
          <cell r="O2" t="str">
            <v>2019Mar</v>
          </cell>
          <cell r="P2">
            <v>1</v>
          </cell>
          <cell r="Q2">
            <v>20</v>
          </cell>
          <cell r="R2">
            <v>12</v>
          </cell>
          <cell r="S2">
            <v>1</v>
          </cell>
          <cell r="T2">
            <v>19</v>
          </cell>
          <cell r="U2">
            <v>12</v>
          </cell>
          <cell r="V2">
            <v>0.98333333333333339</v>
          </cell>
        </row>
        <row r="3">
          <cell r="O3" t="str">
            <v>2019Jun</v>
          </cell>
          <cell r="P3">
            <v>0</v>
          </cell>
          <cell r="Q3">
            <v>0</v>
          </cell>
          <cell r="R3">
            <v>0</v>
          </cell>
          <cell r="S3">
            <v>0</v>
          </cell>
          <cell r="T3">
            <v>0</v>
          </cell>
          <cell r="U3">
            <v>0</v>
          </cell>
          <cell r="V3" t="str">
            <v/>
          </cell>
        </row>
        <row r="4">
          <cell r="O4" t="str">
            <v>2019Sep</v>
          </cell>
          <cell r="P4">
            <v>9</v>
          </cell>
          <cell r="Q4">
            <v>190</v>
          </cell>
          <cell r="R4">
            <v>143</v>
          </cell>
          <cell r="S4">
            <v>9</v>
          </cell>
          <cell r="T4">
            <v>201</v>
          </cell>
          <cell r="U4">
            <v>106</v>
          </cell>
          <cell r="V4">
            <v>0.93305115936694882</v>
          </cell>
        </row>
        <row r="5">
          <cell r="O5" t="str">
            <v>2019Dic</v>
          </cell>
          <cell r="P5">
            <v>5</v>
          </cell>
          <cell r="Q5">
            <v>45</v>
          </cell>
          <cell r="R5">
            <v>17</v>
          </cell>
          <cell r="S5">
            <v>5</v>
          </cell>
          <cell r="T5">
            <v>45</v>
          </cell>
          <cell r="U5">
            <v>17</v>
          </cell>
          <cell r="V5">
            <v>1</v>
          </cell>
        </row>
        <row r="6">
          <cell r="O6" t="str">
            <v>2020Mar</v>
          </cell>
          <cell r="P6"/>
          <cell r="Q6"/>
          <cell r="R6"/>
          <cell r="S6"/>
          <cell r="T6"/>
          <cell r="U6"/>
          <cell r="V6" t="str">
            <v/>
          </cell>
        </row>
        <row r="7">
          <cell r="O7" t="str">
            <v>2020Jun</v>
          </cell>
          <cell r="P7"/>
          <cell r="Q7"/>
          <cell r="R7"/>
          <cell r="S7"/>
          <cell r="T7"/>
          <cell r="U7"/>
          <cell r="V7" t="str">
            <v/>
          </cell>
        </row>
        <row r="8">
          <cell r="O8" t="str">
            <v>2020Sep</v>
          </cell>
          <cell r="P8"/>
          <cell r="Q8"/>
          <cell r="R8"/>
          <cell r="S8"/>
          <cell r="T8"/>
          <cell r="U8"/>
          <cell r="V8" t="str">
            <v/>
          </cell>
        </row>
        <row r="9">
          <cell r="O9" t="str">
            <v>2020Dic</v>
          </cell>
          <cell r="P9"/>
          <cell r="Q9"/>
          <cell r="R9"/>
          <cell r="S9"/>
          <cell r="T9"/>
          <cell r="U9"/>
          <cell r="V9" t="str">
            <v/>
          </cell>
        </row>
        <row r="10">
          <cell r="O10" t="str">
            <v>2021Mar</v>
          </cell>
          <cell r="P10"/>
          <cell r="Q10"/>
          <cell r="R10"/>
          <cell r="S10"/>
          <cell r="T10"/>
          <cell r="U10"/>
          <cell r="V10" t="str">
            <v/>
          </cell>
        </row>
        <row r="11">
          <cell r="O11" t="str">
            <v>2021Jun</v>
          </cell>
          <cell r="P11"/>
          <cell r="Q11"/>
          <cell r="R11"/>
          <cell r="S11"/>
          <cell r="T11"/>
          <cell r="U11"/>
          <cell r="V11" t="str">
            <v/>
          </cell>
        </row>
        <row r="12">
          <cell r="O12" t="str">
            <v>2021Sep</v>
          </cell>
          <cell r="P12"/>
          <cell r="Q12"/>
          <cell r="R12"/>
          <cell r="S12"/>
          <cell r="T12"/>
          <cell r="U12"/>
          <cell r="V12" t="str">
            <v/>
          </cell>
        </row>
        <row r="13">
          <cell r="O13" t="str">
            <v>2021Dic</v>
          </cell>
          <cell r="P13"/>
          <cell r="Q13"/>
          <cell r="R13"/>
          <cell r="S13"/>
          <cell r="T13"/>
          <cell r="U13"/>
          <cell r="V13" t="str">
            <v/>
          </cell>
        </row>
        <row r="14">
          <cell r="O14" t="str">
            <v>2022Mar</v>
          </cell>
          <cell r="P14"/>
          <cell r="Q14"/>
          <cell r="R14"/>
          <cell r="S14"/>
          <cell r="T14"/>
          <cell r="U14"/>
          <cell r="V14" t="str">
            <v/>
          </cell>
        </row>
        <row r="15">
          <cell r="O15" t="str">
            <v>2022Jun</v>
          </cell>
          <cell r="P15"/>
          <cell r="Q15"/>
          <cell r="R15"/>
          <cell r="S15"/>
          <cell r="T15"/>
          <cell r="U15"/>
          <cell r="V15" t="str">
            <v/>
          </cell>
        </row>
        <row r="16">
          <cell r="O16" t="str">
            <v>2022Sep</v>
          </cell>
          <cell r="P16"/>
          <cell r="Q16"/>
          <cell r="R16"/>
          <cell r="S16"/>
          <cell r="T16"/>
          <cell r="U16"/>
          <cell r="V16" t="str">
            <v/>
          </cell>
        </row>
        <row r="17">
          <cell r="O17" t="str">
            <v>2022Dic</v>
          </cell>
          <cell r="P17"/>
          <cell r="Q17"/>
          <cell r="R17"/>
          <cell r="S17"/>
          <cell r="T17"/>
          <cell r="U17"/>
          <cell r="V17" t="str">
            <v/>
          </cell>
        </row>
        <row r="18">
          <cell r="O18"/>
          <cell r="P18"/>
          <cell r="Q18"/>
          <cell r="R18"/>
          <cell r="S18"/>
          <cell r="T18"/>
          <cell r="U18"/>
          <cell r="V18" t="str">
            <v/>
          </cell>
        </row>
        <row r="19">
          <cell r="O19"/>
          <cell r="P19"/>
          <cell r="Q19"/>
          <cell r="R19"/>
          <cell r="S19"/>
          <cell r="T19"/>
          <cell r="U19"/>
          <cell r="V19" t="str">
            <v/>
          </cell>
        </row>
        <row r="20">
          <cell r="O20"/>
          <cell r="P20"/>
          <cell r="Q20"/>
          <cell r="R20"/>
          <cell r="S20"/>
          <cell r="T20"/>
          <cell r="U20"/>
          <cell r="V20" t="str">
            <v/>
          </cell>
        </row>
        <row r="21">
          <cell r="O21"/>
          <cell r="P21"/>
          <cell r="Q21"/>
          <cell r="R21"/>
          <cell r="S21"/>
          <cell r="T21"/>
          <cell r="U21"/>
          <cell r="V21" t="str">
            <v/>
          </cell>
        </row>
      </sheetData>
      <sheetData sheetId="2"/>
      <sheetData sheetId="3">
        <row r="1">
          <cell r="O1"/>
          <cell r="P1" t="str">
            <v>Total Horas laborales perdidas por ausentismo</v>
          </cell>
          <cell r="Q1" t="str">
            <v>Promedio de enmpleados en planta</v>
          </cell>
          <cell r="R1" t="str">
            <v>Horas laborales por semana</v>
          </cell>
          <cell r="S1" t="str">
            <v>Nivel de Ausentismo</v>
          </cell>
        </row>
        <row r="2">
          <cell r="O2" t="str">
            <v>2019Mar</v>
          </cell>
          <cell r="P2">
            <v>323</v>
          </cell>
          <cell r="Q2">
            <v>43</v>
          </cell>
          <cell r="R2">
            <v>40</v>
          </cell>
          <cell r="S2">
            <v>1.564922480620155E-2</v>
          </cell>
        </row>
        <row r="3">
          <cell r="O3" t="str">
            <v>2019Jun</v>
          </cell>
          <cell r="P3">
            <v>759</v>
          </cell>
          <cell r="Q3">
            <v>43</v>
          </cell>
          <cell r="R3">
            <v>40</v>
          </cell>
          <cell r="S3">
            <v>3.6773255813953486E-2</v>
          </cell>
        </row>
        <row r="4">
          <cell r="O4" t="str">
            <v>2019Sep</v>
          </cell>
          <cell r="P4">
            <v>896</v>
          </cell>
          <cell r="Q4">
            <v>43</v>
          </cell>
          <cell r="R4">
            <v>40</v>
          </cell>
          <cell r="S4">
            <v>4.3410852713178294E-2</v>
          </cell>
        </row>
        <row r="5">
          <cell r="O5" t="str">
            <v>2019Dic</v>
          </cell>
          <cell r="P5"/>
          <cell r="Q5">
            <v>43</v>
          </cell>
          <cell r="R5">
            <v>40</v>
          </cell>
          <cell r="S5">
            <v>0</v>
          </cell>
        </row>
        <row r="6">
          <cell r="O6" t="str">
            <v>2020Mar</v>
          </cell>
          <cell r="P6"/>
          <cell r="Q6"/>
          <cell r="R6">
            <v>40</v>
          </cell>
          <cell r="S6" t="str">
            <v/>
          </cell>
        </row>
        <row r="7">
          <cell r="O7" t="str">
            <v>2020Jun</v>
          </cell>
          <cell r="P7"/>
          <cell r="Q7"/>
          <cell r="R7">
            <v>40</v>
          </cell>
          <cell r="S7" t="str">
            <v/>
          </cell>
        </row>
        <row r="8">
          <cell r="O8" t="str">
            <v>2020Sep</v>
          </cell>
          <cell r="P8"/>
          <cell r="Q8"/>
          <cell r="R8">
            <v>40</v>
          </cell>
          <cell r="S8" t="str">
            <v/>
          </cell>
        </row>
        <row r="9">
          <cell r="O9" t="str">
            <v>2020Dic</v>
          </cell>
          <cell r="P9"/>
          <cell r="Q9"/>
          <cell r="R9">
            <v>40</v>
          </cell>
          <cell r="S9" t="str">
            <v/>
          </cell>
        </row>
        <row r="10">
          <cell r="O10" t="str">
            <v>2021Mar</v>
          </cell>
          <cell r="P10"/>
          <cell r="Q10"/>
          <cell r="R10">
            <v>40</v>
          </cell>
          <cell r="S10" t="str">
            <v/>
          </cell>
        </row>
        <row r="11">
          <cell r="O11" t="str">
            <v>2021Jun</v>
          </cell>
          <cell r="P11"/>
          <cell r="Q11"/>
          <cell r="R11">
            <v>40</v>
          </cell>
          <cell r="S11" t="str">
            <v/>
          </cell>
        </row>
        <row r="12">
          <cell r="O12" t="str">
            <v>2021Sep</v>
          </cell>
          <cell r="P12"/>
          <cell r="Q12"/>
          <cell r="R12">
            <v>40</v>
          </cell>
          <cell r="S12" t="str">
            <v/>
          </cell>
        </row>
        <row r="13">
          <cell r="O13" t="str">
            <v>2021Dic</v>
          </cell>
          <cell r="P13"/>
          <cell r="Q13"/>
          <cell r="R13">
            <v>40</v>
          </cell>
          <cell r="S13" t="str">
            <v/>
          </cell>
        </row>
        <row r="14">
          <cell r="O14" t="str">
            <v>2022Mar</v>
          </cell>
          <cell r="P14"/>
          <cell r="Q14"/>
          <cell r="R14">
            <v>40</v>
          </cell>
          <cell r="S14" t="str">
            <v/>
          </cell>
        </row>
        <row r="15">
          <cell r="O15" t="str">
            <v>2022Jun</v>
          </cell>
          <cell r="P15"/>
          <cell r="Q15"/>
          <cell r="R15">
            <v>40</v>
          </cell>
          <cell r="S15" t="str">
            <v/>
          </cell>
        </row>
        <row r="16">
          <cell r="O16" t="str">
            <v>2022Sep</v>
          </cell>
          <cell r="P16"/>
          <cell r="Q16"/>
          <cell r="R16">
            <v>40</v>
          </cell>
          <cell r="S16" t="str">
            <v/>
          </cell>
        </row>
        <row r="17">
          <cell r="O17" t="str">
            <v>2022Dic</v>
          </cell>
          <cell r="P17"/>
          <cell r="Q17"/>
          <cell r="R17">
            <v>40</v>
          </cell>
          <cell r="S17" t="str">
            <v/>
          </cell>
        </row>
        <row r="18">
          <cell r="O18"/>
          <cell r="P18"/>
          <cell r="Q18"/>
          <cell r="R18"/>
          <cell r="S18"/>
        </row>
        <row r="19">
          <cell r="O19"/>
          <cell r="P19"/>
          <cell r="Q19"/>
          <cell r="R19"/>
          <cell r="S19"/>
        </row>
        <row r="20">
          <cell r="O20"/>
          <cell r="P20"/>
          <cell r="Q20"/>
          <cell r="R20"/>
          <cell r="S20"/>
        </row>
        <row r="21">
          <cell r="O21"/>
          <cell r="P21"/>
          <cell r="Q21"/>
          <cell r="R21"/>
          <cell r="S21"/>
        </row>
      </sheetData>
      <sheetData sheetId="4">
        <row r="1">
          <cell r="O1"/>
          <cell r="P1" t="str">
            <v>Trámites gestionados dentro de los niveles de servicio</v>
          </cell>
          <cell r="Q1" t="str">
            <v>Total de trámites solicitados</v>
          </cell>
          <cell r="R1" t="str">
            <v>Nivel de Oportunidad</v>
          </cell>
        </row>
        <row r="2">
          <cell r="O2" t="str">
            <v>2019Mar</v>
          </cell>
          <cell r="P2">
            <v>91</v>
          </cell>
          <cell r="Q2">
            <v>91</v>
          </cell>
          <cell r="R2">
            <v>1</v>
          </cell>
        </row>
        <row r="3">
          <cell r="O3" t="str">
            <v>2019Jun</v>
          </cell>
          <cell r="P3">
            <v>63</v>
          </cell>
          <cell r="Q3">
            <v>63</v>
          </cell>
          <cell r="R3">
            <v>1</v>
          </cell>
        </row>
        <row r="4">
          <cell r="O4" t="str">
            <v>2019Sep</v>
          </cell>
          <cell r="P4">
            <v>39</v>
          </cell>
          <cell r="Q4">
            <v>39</v>
          </cell>
          <cell r="R4">
            <v>1</v>
          </cell>
        </row>
        <row r="5">
          <cell r="O5" t="str">
            <v>2019Dic</v>
          </cell>
          <cell r="P5"/>
          <cell r="Q5"/>
          <cell r="R5" t="str">
            <v/>
          </cell>
        </row>
        <row r="6">
          <cell r="O6" t="str">
            <v>2020Mar</v>
          </cell>
          <cell r="P6"/>
          <cell r="Q6"/>
          <cell r="R6" t="str">
            <v/>
          </cell>
        </row>
        <row r="7">
          <cell r="O7" t="str">
            <v>2020Jun</v>
          </cell>
          <cell r="P7"/>
          <cell r="Q7"/>
          <cell r="R7" t="str">
            <v/>
          </cell>
        </row>
        <row r="8">
          <cell r="O8" t="str">
            <v>2020Sep</v>
          </cell>
          <cell r="P8"/>
          <cell r="Q8"/>
          <cell r="R8" t="str">
            <v/>
          </cell>
        </row>
        <row r="9">
          <cell r="O9" t="str">
            <v>2020Dic</v>
          </cell>
          <cell r="P9"/>
          <cell r="Q9"/>
          <cell r="R9" t="str">
            <v/>
          </cell>
        </row>
        <row r="10">
          <cell r="O10" t="str">
            <v>2021Mar</v>
          </cell>
          <cell r="P10"/>
          <cell r="Q10"/>
          <cell r="R10" t="str">
            <v/>
          </cell>
        </row>
        <row r="11">
          <cell r="O11" t="str">
            <v>2021Jun</v>
          </cell>
          <cell r="P11"/>
          <cell r="Q11"/>
          <cell r="R11" t="str">
            <v/>
          </cell>
        </row>
        <row r="12">
          <cell r="O12" t="str">
            <v>2021Sep</v>
          </cell>
          <cell r="P12"/>
          <cell r="Q12"/>
          <cell r="R12" t="str">
            <v/>
          </cell>
        </row>
        <row r="13">
          <cell r="O13" t="str">
            <v>2021Dic</v>
          </cell>
          <cell r="P13"/>
          <cell r="Q13"/>
          <cell r="R13" t="str">
            <v/>
          </cell>
        </row>
        <row r="14">
          <cell r="O14" t="str">
            <v>2022Mar</v>
          </cell>
          <cell r="P14"/>
          <cell r="Q14"/>
          <cell r="R14" t="str">
            <v/>
          </cell>
        </row>
        <row r="15">
          <cell r="O15" t="str">
            <v>2022Jun</v>
          </cell>
          <cell r="P15"/>
          <cell r="Q15"/>
          <cell r="R15" t="str">
            <v/>
          </cell>
        </row>
        <row r="16">
          <cell r="O16" t="str">
            <v>2022Sep</v>
          </cell>
          <cell r="P16"/>
          <cell r="Q16"/>
          <cell r="R16" t="str">
            <v/>
          </cell>
        </row>
        <row r="17">
          <cell r="O17" t="str">
            <v>2022Dic</v>
          </cell>
          <cell r="P17"/>
          <cell r="Q17"/>
          <cell r="R17" t="str">
            <v/>
          </cell>
        </row>
        <row r="18">
          <cell r="O18"/>
          <cell r="P18"/>
          <cell r="Q18"/>
          <cell r="R18" t="str">
            <v/>
          </cell>
        </row>
        <row r="19">
          <cell r="O19"/>
          <cell r="P19"/>
          <cell r="Q19"/>
          <cell r="R19" t="str">
            <v/>
          </cell>
        </row>
        <row r="20">
          <cell r="O20"/>
          <cell r="P20"/>
          <cell r="Q20"/>
          <cell r="R20" t="str">
            <v/>
          </cell>
        </row>
        <row r="21">
          <cell r="O21"/>
          <cell r="P21"/>
          <cell r="Q21"/>
          <cell r="R21"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PROCESOS%20Y%20PROCEDIMIENTOS/CARACTERIZACIONES/13.%20Caracterizacion%20Evaluaci&#243;n%20Independiente%20y%20Control%20a%20la%20Gesti&#243;n.pdf" TargetMode="External"/><Relationship Id="rId18" Type="http://schemas.openxmlformats.org/officeDocument/2006/relationships/hyperlink" Target="../../Cuadro%20de%20mando%20Estrat&#233;gico/Tablero%20Integrado%20de%20%20Mando%20V.2%202018.xlsm" TargetMode="External"/><Relationship Id="rId26" Type="http://schemas.openxmlformats.org/officeDocument/2006/relationships/hyperlink" Target="../../Cuadro%20de%20mando%20Estrat&#233;gico/Tablero%20Integrado%20de%20%20Mando%20V.2%202018.xlsm" TargetMode="External"/><Relationship Id="rId39" Type="http://schemas.openxmlformats.org/officeDocument/2006/relationships/hyperlink" Target="../../2%20Desempe&#241;o%20Procesos/Gesti&#243;n%20de%20Talento%20Humano/Tablero%20Desempe&#241;o%20de%20los%20procesos%20V1.0_2018%20Talento%20Humano.xlsm" TargetMode="External"/><Relationship Id="rId21" Type="http://schemas.openxmlformats.org/officeDocument/2006/relationships/hyperlink" Target="../../Cuadro%20de%20mando%20Estrat&#233;gico/Tablero%20Integrado%20de%20%20Mando%20V.2%202018.xlsm" TargetMode="External"/><Relationship Id="rId34" Type="http://schemas.openxmlformats.org/officeDocument/2006/relationships/hyperlink" Target="../../2%20Desempe&#241;o%20Procesos/Atenci&#243;n%20al%20Cliente/Tablero%20Desempe&#241;o%20de%20los%20procesos%20V1.0_2018%20Atenci&#243;n%20al%20Cliente.xlsm" TargetMode="External"/><Relationship Id="rId42" Type="http://schemas.openxmlformats.org/officeDocument/2006/relationships/hyperlink" Target="../../2%20Desempe&#241;o%20Procesos/Gesti&#243;n%20de%20Talento%20Humano/Tablero%20Desempe&#241;o%20de%20los%20procesos%20V1.0_2018%20Talento%20Humano.xlsm" TargetMode="External"/><Relationship Id="rId47" Type="http://schemas.openxmlformats.org/officeDocument/2006/relationships/hyperlink" Target="../../2%20Desempe&#241;o%20Procesos/Gesti&#243;n%20de%20Bienes%20y%20servicios/Tablero%20Desempe&#241;o%20de%20los%20procesos%20V1.0_2018%20Gesti&#243;n%20Bienes%20y%20Servicios.xlsm" TargetMode="External"/><Relationship Id="rId50" Type="http://schemas.openxmlformats.org/officeDocument/2006/relationships/hyperlink" Target="../../2%20Desempe&#241;o%20Procesos/Explotaci&#243;n%20de%20JSA/Tablero%20Desempe&#241;o%20de%20los%20procesos%20V1.0_2018%20Explotaci&#243;n%20JSA_Apuestas.xlsm" TargetMode="External"/><Relationship Id="rId7" Type="http://schemas.openxmlformats.org/officeDocument/2006/relationships/hyperlink" Target="../../PROCESOS%20Y%20PROCEDIMIENTOS/CARACTERIZACIONES/7.%20Caracterizacion%20Gesti&#243;n%20del%20talento%20Humano.pdf" TargetMode="External"/><Relationship Id="rId2" Type="http://schemas.openxmlformats.org/officeDocument/2006/relationships/hyperlink" Target="../../PROCESOS%20Y%20PROCEDIMIENTOS/CARACTERIZACIONES/2.%20Caracterizacion%20Gesti&#243;n%20de%20comunicaciones.pdf" TargetMode="External"/><Relationship Id="rId16" Type="http://schemas.openxmlformats.org/officeDocument/2006/relationships/hyperlink" Target="../../Cuadro%20de%20mando%20Estrat&#233;gico/Tablero%20Integrado%20de%20%20Mando%20V.2%202018.xlsm" TargetMode="External"/><Relationship Id="rId29" Type="http://schemas.openxmlformats.org/officeDocument/2006/relationships/hyperlink" Target="../../Seguimiento%20Plan%20de%20Acci&#243;n/Plan%20de%20Acci&#243;n%20-%20PAAC%202018%20%20Seguimiento%20V%204.0.xlsx" TargetMode="External"/><Relationship Id="rId11" Type="http://schemas.openxmlformats.org/officeDocument/2006/relationships/hyperlink" Target="../../PROCESOS%20Y%20PROCEDIMIENTOS/CARACTERIZACIONES/11.%20Caracterizacion%20Gesti&#243;n%20Tecnolog&#237;as%20de%20la%20Informaci&#243;n.pdf" TargetMode="External"/><Relationship Id="rId24" Type="http://schemas.openxmlformats.org/officeDocument/2006/relationships/hyperlink" Target="../../Cuadro%20de%20mando%20Estrat&#233;gico/Tablero%20Integrado%20de%20%20Mando%20V.2%202018.xlsm" TargetMode="External"/><Relationship Id="rId32" Type="http://schemas.openxmlformats.org/officeDocument/2006/relationships/hyperlink" Target="../../2%20Desempe&#241;o%20Procesos/Gesti&#243;n%20de%20comunicaciones/Tablero%20Desempe&#241;o%20de%20los%20procesos%20V1.0_2018%20Comunicaciones.xlsm" TargetMode="External"/><Relationship Id="rId37" Type="http://schemas.openxmlformats.org/officeDocument/2006/relationships/hyperlink" Target="../../2%20Desempe&#241;o%20Procesos/Gesti&#243;n%20Documental/Tablero%20Desempe&#241;o%20de%20los%20procesos%20V1.0_2018%20Gesti&#243;n%20Documental.xlsm" TargetMode="External"/><Relationship Id="rId40" Type="http://schemas.openxmlformats.org/officeDocument/2006/relationships/hyperlink" Target="../../2%20Desempe&#241;o%20Procesos/Gesti&#243;n%20de%20Talento%20Humano/Tablero%20Desempe&#241;o%20de%20los%20procesos%20V1.0_2018%20Talento%20Humano.xlsm" TargetMode="External"/><Relationship Id="rId45" Type="http://schemas.openxmlformats.org/officeDocument/2006/relationships/hyperlink" Target="../../2%20Desempe&#241;o%20Procesos/Gesti&#243;n%20de%20Bienes%20y%20servicios/Tablero%20Desempe&#241;o%20de%20los%20procesos%20V1.0_2018%20Gesti&#243;n%20Bienes%20y%20Servicios.xlsm" TargetMode="External"/><Relationship Id="rId5" Type="http://schemas.openxmlformats.org/officeDocument/2006/relationships/hyperlink" Target="../../PROCESOS%20Y%20PROCEDIMIENTOS/CARACTERIZACIONES/5.%20Caracterizacion%20Control,%20Inspecci&#243;n%20y%20Fiscalizaci&#243;n.pdf" TargetMode="External"/><Relationship Id="rId15" Type="http://schemas.openxmlformats.org/officeDocument/2006/relationships/hyperlink" Target="../../Cuadro%20de%20mando%20Estrat&#233;gico/Tablero%20Integrado%20de%20%20Mando%20V.2%202018.xlsm" TargetMode="External"/><Relationship Id="rId23" Type="http://schemas.openxmlformats.org/officeDocument/2006/relationships/hyperlink" Target="../../Cuadro%20de%20mando%20Estrat&#233;gico/Tablero%20Integrado%20de%20%20Mando%20V.2%202018.xlsm" TargetMode="External"/><Relationship Id="rId28" Type="http://schemas.openxmlformats.org/officeDocument/2006/relationships/hyperlink" Target="../../Cuadro%20de%20mando%20Estrat&#233;gico/Tablero%20Integrado%20de%20%20Mando%20V.2%202018.xlsm" TargetMode="External"/><Relationship Id="rId36" Type="http://schemas.openxmlformats.org/officeDocument/2006/relationships/hyperlink" Target="../../2%20Desempe&#241;o%20Procesos/Gesti&#243;n%20Documental/Tablero%20Desempe&#241;o%20de%20los%20procesos%20V1.0_2018%20Gesti&#243;n%20Documental.xlsm" TargetMode="External"/><Relationship Id="rId49" Type="http://schemas.openxmlformats.org/officeDocument/2006/relationships/hyperlink" Target="../../2%20Desempe&#241;o%20Procesos/Recaudo/Tablero%20Desempe&#241;o%20de%20los%20procesos%20V1.0_2018%20Recaudo.xlsm" TargetMode="External"/><Relationship Id="rId10" Type="http://schemas.openxmlformats.org/officeDocument/2006/relationships/hyperlink" Target="../../PROCESOS%20Y%20PROCEDIMIENTOS/CARACTERIZACIONES/10.%20Caracterizacion%20Gesti&#243;n%20Documental.pdf" TargetMode="External"/><Relationship Id="rId19" Type="http://schemas.openxmlformats.org/officeDocument/2006/relationships/hyperlink" Target="../../Cuadro%20de%20mando%20Estrat&#233;gico/Tablero%20Integrado%20de%20%20Mando%20V.2%202018.xlsm" TargetMode="External"/><Relationship Id="rId31" Type="http://schemas.openxmlformats.org/officeDocument/2006/relationships/hyperlink" Target="../../2%20Desempe&#241;o%20Procesos/Planeaci&#243;n%20y%20Direccionamiento%20E/Tablero%20Desempe&#241;o%20de%20los%20procesos%20V1.0_2018%20Planeaci&#243;n.xlsm" TargetMode="External"/><Relationship Id="rId44" Type="http://schemas.openxmlformats.org/officeDocument/2006/relationships/hyperlink" Target="../../2%20Desempe&#241;o%20Procesos/Gesti&#243;n%20de%20Bienes%20y%20servicios/Tablero%20Desempe&#241;o%20de%20los%20procesos%20V1.0_2018%20Gesti&#243;n%20Bienes%20y%20Servicios.xlsm" TargetMode="External"/><Relationship Id="rId52" Type="http://schemas.openxmlformats.org/officeDocument/2006/relationships/printerSettings" Target="../printerSettings/printerSettings1.bin"/><Relationship Id="rId4" Type="http://schemas.openxmlformats.org/officeDocument/2006/relationships/hyperlink" Target="../../PROCESOS%20Y%20PROCEDIMIENTOS/CARACTERIZACIONES/4.Caracterizacion%20Recaudo.pdf" TargetMode="External"/><Relationship Id="rId9" Type="http://schemas.openxmlformats.org/officeDocument/2006/relationships/hyperlink" Target="../../PROCESOS%20Y%20PROCEDIMIENTOS/CARACTERIZACIONES/9.%20Caracterizaci&#243;n%20Gesti&#243;n%20de%20Bienes%20y%20Servicios.pdf" TargetMode="External"/><Relationship Id="rId14" Type="http://schemas.openxmlformats.org/officeDocument/2006/relationships/hyperlink" Target="../../Cuadro%20de%20mando%20Estrat&#233;gico/Tablero%20Integrado%20de%20%20Mando%20V.2%202018.xlsm" TargetMode="External"/><Relationship Id="rId22" Type="http://schemas.openxmlformats.org/officeDocument/2006/relationships/hyperlink" Target="../../Cuadro%20de%20mando%20Estrat&#233;gico/Tablero%20Integrado%20de%20%20Mando%20V.2%202018.xlsm" TargetMode="External"/><Relationship Id="rId27" Type="http://schemas.openxmlformats.org/officeDocument/2006/relationships/hyperlink" Target="../../Cuadro%20de%20mando%20Estrat&#233;gico/Tablero%20Integrado%20de%20%20Mando%20V.2%202018.xlsm" TargetMode="External"/><Relationship Id="rId30" Type="http://schemas.openxmlformats.org/officeDocument/2006/relationships/hyperlink" Target="../../Seguimiento%20Plan%20de%20Acci&#243;n/Plan%20de%20Acci&#243;n%20-%20PAAC%202018%20%20Seguimiento%20V%204.0.xlsx" TargetMode="External"/><Relationship Id="rId35" Type="http://schemas.openxmlformats.org/officeDocument/2006/relationships/hyperlink" Target="../../2%20Desempe&#241;o%20Procesos/Evaluaci&#243;n%20y%20Mejora/Tablero%20Desempe&#241;o%20de%20los%20procesos%20V1.0_2018%20Evaluaci&#243;n%20independiente.xlsm" TargetMode="External"/><Relationship Id="rId43" Type="http://schemas.openxmlformats.org/officeDocument/2006/relationships/hyperlink" Target="../../2%20Desempe&#241;o%20Procesos/Gesti&#243;n%20de%20Bienes%20y%20servicios/Tablero%20Desempe&#241;o%20de%20los%20procesos%20V1.0_2018%20Gesti&#243;n%20Bienes%20y%20Servicios.xlsm" TargetMode="External"/><Relationship Id="rId48" Type="http://schemas.openxmlformats.org/officeDocument/2006/relationships/hyperlink" Target="../../2%20Desempe&#241;o%20Procesos/Recaudo/Tablero%20Desempe&#241;o%20de%20los%20procesos%20V1.0_2018%20Recaudo.xlsm" TargetMode="External"/><Relationship Id="rId8" Type="http://schemas.openxmlformats.org/officeDocument/2006/relationships/hyperlink" Target="../../PROCESOS%20Y%20PROCEDIMIENTOS/CARACTERIZACIONES/8.%20Caracterizacion%20Gesti&#243;n%20Financiera%20y%20Contable.pdf" TargetMode="External"/><Relationship Id="rId51" Type="http://schemas.openxmlformats.org/officeDocument/2006/relationships/hyperlink" Target="../../2%20Desempe&#241;o%20Procesos/Explotaci&#243;n%20de%20JSA/Tablero%20Desempe&#241;o%20de%20los%20procesos%20V1.0_2018%20Explotaci&#243;n%20JSA_Apuestas.xlsm" TargetMode="External"/><Relationship Id="rId3" Type="http://schemas.openxmlformats.org/officeDocument/2006/relationships/hyperlink" Target="../../PROCESOS%20Y%20PROCEDIMIENTOS/CARACTERIZACIONES/3.%20Caracterizacion%20Explotaci&#243;n%20de%20Juegos%20de%20Suerte%20y%20Azar.pdf" TargetMode="External"/><Relationship Id="rId12" Type="http://schemas.openxmlformats.org/officeDocument/2006/relationships/hyperlink" Target="../../PROCESOS%20Y%20PROCEDIMIENTOS/CARACTERIZACIONES/12.%20Caracterizacion%20Gesti&#243;n%20Jur&#237;dica.pdf" TargetMode="External"/><Relationship Id="rId17" Type="http://schemas.openxmlformats.org/officeDocument/2006/relationships/hyperlink" Target="../../Cuadro%20de%20mando%20Estrat&#233;gico/Tablero%20Integrado%20de%20%20Mando%20V.2%202018.xlsm" TargetMode="External"/><Relationship Id="rId25" Type="http://schemas.openxmlformats.org/officeDocument/2006/relationships/hyperlink" Target="../../Cuadro%20de%20mando%20Estrat&#233;gico/Tablero%20Integrado%20de%20%20Mando%20V.2%202018.xlsm" TargetMode="External"/><Relationship Id="rId33" Type="http://schemas.openxmlformats.org/officeDocument/2006/relationships/hyperlink" Target="../../2%20Desempe&#241;o%20Procesos/Control,%20Inspecci&#243;n%20y%20Fiscalizaci&#243;n/Tablero%20Desempe&#241;o%20de%20los%20procesos%20V1.0_2018%20Control,%20Insp%20y%20Fiscal..xlsm" TargetMode="External"/><Relationship Id="rId38" Type="http://schemas.openxmlformats.org/officeDocument/2006/relationships/hyperlink" Target="../../2%20Desempe&#241;o%20Procesos/Gesti&#243;n%20Documental/Tablero%20Desempe&#241;o%20de%20los%20procesos%20V1.0_2018%20Gesti&#243;n%20Documental.xlsm" TargetMode="External"/><Relationship Id="rId46" Type="http://schemas.openxmlformats.org/officeDocument/2006/relationships/hyperlink" Target="../../2%20Desempe&#241;o%20Procesos/Gesti&#243;n%20de%20Bienes%20y%20servicios/Tablero%20Desempe&#241;o%20de%20los%20procesos%20V1.0_2018%20Gesti&#243;n%20Bienes%20y%20Servicios.xlsm" TargetMode="External"/><Relationship Id="rId20" Type="http://schemas.openxmlformats.org/officeDocument/2006/relationships/hyperlink" Target="../../Cuadro%20de%20mando%20Estrat&#233;gico/Tablero%20Integrado%20de%20%20Mando%20V.2%202018.xlsm" TargetMode="External"/><Relationship Id="rId41" Type="http://schemas.openxmlformats.org/officeDocument/2006/relationships/hyperlink" Target="../../2%20Desempe&#241;o%20Procesos/Gesti&#243;n%20de%20Talento%20Humano/Tablero%20Desempe&#241;o%20de%20los%20procesos%20V1.0_2018%20Talento%20Humano.xlsm" TargetMode="External"/><Relationship Id="rId1" Type="http://schemas.openxmlformats.org/officeDocument/2006/relationships/hyperlink" Target="../../PROCESOS%20Y%20PROCEDIMIENTOS/CARACTERIZACIONES/1.%20Caracterizacion%20Direccionamiento%20y%20Planificaci&#243;n%20Estrat&#233;gica.pdf" TargetMode="External"/><Relationship Id="rId6" Type="http://schemas.openxmlformats.org/officeDocument/2006/relationships/hyperlink" Target="../../PROCESOS%20Y%20PROCEDIMIENTOS/CARACTERIZACIONES/6.%20Caracterizacion%20Atenci&#243;n%20al%20cliente.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4"/>
  <sheetViews>
    <sheetView zoomScale="89" zoomScaleNormal="89" workbookViewId="0">
      <pane xSplit="4" ySplit="4" topLeftCell="E5" activePane="bottomRight" state="frozen"/>
      <selection pane="topRight" activeCell="E1" sqref="E1"/>
      <selection pane="bottomLeft" activeCell="A5" sqref="A5"/>
      <selection pane="bottomRight" activeCell="M5" sqref="M5:M7"/>
    </sheetView>
  </sheetViews>
  <sheetFormatPr baseColWidth="10" defaultRowHeight="15.75" x14ac:dyDescent="0.25"/>
  <cols>
    <col min="1" max="1" width="7.140625" style="2" bestFit="1" customWidth="1"/>
    <col min="2" max="2" width="11" style="2" bestFit="1" customWidth="1"/>
    <col min="3" max="3" width="26" style="6" customWidth="1"/>
    <col min="4" max="4" width="56.7109375" style="2" customWidth="1"/>
    <col min="5" max="5" width="11.140625" style="2" customWidth="1"/>
    <col min="6" max="6" width="2.140625" style="2" customWidth="1"/>
    <col min="7" max="7" width="10.28515625" style="2" bestFit="1" customWidth="1"/>
    <col min="8" max="8" width="29.42578125" style="2" customWidth="1"/>
    <col min="9" max="9" width="14.5703125" style="2" bestFit="1" customWidth="1"/>
    <col min="10" max="10" width="16.28515625" style="54" bestFit="1" customWidth="1"/>
    <col min="11" max="12" width="8.7109375" style="30" bestFit="1" customWidth="1"/>
    <col min="13" max="13" width="10.140625" style="2" customWidth="1"/>
    <col min="14" max="14" width="2.28515625" style="71" customWidth="1"/>
    <col min="15" max="15" width="10.28515625" style="2" bestFit="1" customWidth="1"/>
    <col min="16" max="16" width="29.28515625" style="2" customWidth="1"/>
    <col min="17" max="17" width="14.5703125" style="2" bestFit="1" customWidth="1"/>
    <col min="18" max="18" width="16.28515625" style="54" bestFit="1" customWidth="1"/>
    <col min="19" max="19" width="8.7109375" style="30" bestFit="1" customWidth="1"/>
    <col min="20" max="20" width="8.7109375" style="30" customWidth="1"/>
    <col min="21" max="21" width="10.28515625" style="2" customWidth="1"/>
    <col min="22" max="22" width="2.28515625" style="71" customWidth="1"/>
    <col min="23" max="23" width="10.28515625" style="2" bestFit="1" customWidth="1"/>
    <col min="24" max="24" width="35.5703125" style="2" customWidth="1"/>
    <col min="25" max="25" width="14.5703125" style="2" bestFit="1" customWidth="1"/>
    <col min="26" max="26" width="16.28515625" style="54" bestFit="1" customWidth="1"/>
    <col min="27" max="27" width="11.5703125" style="2" bestFit="1" customWidth="1"/>
    <col min="28" max="28" width="12" style="2" bestFit="1" customWidth="1"/>
    <col min="29" max="29" width="12.42578125" style="2" customWidth="1"/>
    <col min="30" max="30" width="2.28515625" style="71" customWidth="1"/>
    <col min="31" max="31" width="10.28515625" style="2" bestFit="1" customWidth="1"/>
    <col min="32" max="32" width="26.5703125" style="2" customWidth="1"/>
    <col min="33" max="33" width="16" style="2" bestFit="1" customWidth="1"/>
    <col min="34" max="34" width="16.28515625" style="54" bestFit="1" customWidth="1"/>
    <col min="35" max="35" width="9.140625" style="30" customWidth="1"/>
    <col min="36" max="36" width="7.7109375" style="30" customWidth="1"/>
    <col min="37" max="37" width="13" style="2" customWidth="1"/>
    <col min="38" max="38" width="2.28515625" style="71" customWidth="1"/>
    <col min="39" max="39" width="10.28515625" style="2" bestFit="1" customWidth="1"/>
    <col min="40" max="40" width="33.7109375" style="2" customWidth="1"/>
    <col min="41" max="41" width="16" style="2" bestFit="1" customWidth="1"/>
    <col min="42" max="42" width="16.28515625" style="61" bestFit="1" customWidth="1"/>
    <col min="43" max="43" width="9.140625" style="30" bestFit="1" customWidth="1"/>
    <col min="44" max="44" width="8.42578125" style="30" customWidth="1"/>
    <col min="45" max="45" width="13.140625" style="2" customWidth="1"/>
    <col min="46" max="46" width="2.28515625" style="71" customWidth="1"/>
    <col min="47" max="47" width="7.42578125" style="2" bestFit="1" customWidth="1"/>
    <col min="48" max="48" width="21.140625" style="2" customWidth="1"/>
    <col min="49" max="49" width="14.5703125" style="2" bestFit="1" customWidth="1"/>
    <col min="50" max="50" width="16.28515625" style="61" bestFit="1" customWidth="1"/>
    <col min="51" max="16384" width="11.42578125" style="2"/>
  </cols>
  <sheetData>
    <row r="1" spans="1:53" ht="21" x14ac:dyDescent="0.35">
      <c r="B1" s="134" t="s">
        <v>39</v>
      </c>
      <c r="C1" s="134"/>
      <c r="D1" s="53">
        <v>2018</v>
      </c>
      <c r="E1" s="85"/>
      <c r="F1" s="84"/>
      <c r="G1" s="84"/>
      <c r="H1" s="70" t="str">
        <f>CONCATENATE(D1,D2)</f>
        <v>2018Mar</v>
      </c>
      <c r="M1" s="71"/>
      <c r="O1" s="84"/>
      <c r="P1" s="71"/>
      <c r="W1" s="84"/>
      <c r="X1" s="71"/>
      <c r="Y1" s="71"/>
      <c r="Z1" s="86"/>
      <c r="AA1" s="71"/>
      <c r="AB1" s="71"/>
      <c r="AC1" s="71"/>
      <c r="AE1" s="84"/>
      <c r="AF1" s="71"/>
      <c r="AG1" s="71"/>
      <c r="AH1" s="86"/>
      <c r="AI1" s="90"/>
      <c r="AJ1" s="90"/>
      <c r="AK1" s="71"/>
      <c r="AM1" s="84"/>
      <c r="AN1" s="71"/>
      <c r="AO1" s="71"/>
      <c r="AP1" s="87"/>
      <c r="AQ1" s="90"/>
      <c r="AR1" s="90"/>
      <c r="AS1" s="71"/>
      <c r="AU1" s="84"/>
      <c r="AV1" s="71"/>
      <c r="AW1" s="71"/>
      <c r="AX1" s="87"/>
      <c r="AY1" s="71"/>
      <c r="AZ1" s="71"/>
      <c r="BA1" s="71"/>
    </row>
    <row r="2" spans="1:53" ht="21.75" thickBot="1" x14ac:dyDescent="0.4">
      <c r="B2" s="134" t="s">
        <v>40</v>
      </c>
      <c r="C2" s="134"/>
      <c r="D2" s="53" t="s">
        <v>248</v>
      </c>
      <c r="E2" s="85"/>
      <c r="F2" s="84"/>
      <c r="G2" s="84"/>
      <c r="M2" s="71"/>
      <c r="O2" s="84"/>
      <c r="P2" s="71"/>
      <c r="W2" s="84"/>
      <c r="X2" s="71"/>
      <c r="Y2" s="71"/>
      <c r="Z2" s="86"/>
      <c r="AA2" s="71"/>
      <c r="AB2" s="71"/>
      <c r="AC2" s="71"/>
      <c r="AE2" s="84"/>
      <c r="AF2" s="71"/>
      <c r="AG2" s="71"/>
      <c r="AH2" s="86"/>
      <c r="AI2" s="90"/>
      <c r="AJ2" s="90"/>
      <c r="AK2" s="71"/>
      <c r="AM2" s="84"/>
      <c r="AN2" s="71"/>
      <c r="AO2" s="71"/>
      <c r="AP2" s="87"/>
      <c r="AQ2" s="90"/>
      <c r="AR2" s="90"/>
      <c r="AS2" s="71"/>
      <c r="AU2" s="84"/>
      <c r="AV2" s="71"/>
      <c r="AW2" s="71"/>
      <c r="AX2" s="87"/>
      <c r="AY2" s="71"/>
      <c r="AZ2" s="71"/>
      <c r="BA2" s="71"/>
    </row>
    <row r="3" spans="1:53" ht="15" x14ac:dyDescent="0.25">
      <c r="A3" s="126" t="s">
        <v>160</v>
      </c>
      <c r="B3" s="126" t="s">
        <v>2</v>
      </c>
      <c r="C3" s="152" t="s">
        <v>0</v>
      </c>
      <c r="D3" s="131" t="s">
        <v>1</v>
      </c>
      <c r="E3" s="131" t="s">
        <v>137</v>
      </c>
      <c r="F3" s="4"/>
      <c r="G3" s="164" t="s">
        <v>33</v>
      </c>
      <c r="H3" s="165"/>
      <c r="I3" s="165"/>
      <c r="J3" s="165"/>
      <c r="K3" s="165"/>
      <c r="L3" s="165"/>
      <c r="M3" s="166"/>
      <c r="N3" s="113"/>
      <c r="O3" s="167" t="s">
        <v>35</v>
      </c>
      <c r="P3" s="168"/>
      <c r="Q3" s="168"/>
      <c r="R3" s="168"/>
      <c r="S3" s="168"/>
      <c r="T3" s="168"/>
      <c r="U3" s="169"/>
      <c r="V3" s="113"/>
      <c r="W3" s="167" t="s">
        <v>36</v>
      </c>
      <c r="X3" s="168"/>
      <c r="Y3" s="168"/>
      <c r="Z3" s="168"/>
      <c r="AA3" s="168"/>
      <c r="AB3" s="168"/>
      <c r="AC3" s="169"/>
      <c r="AD3" s="113"/>
      <c r="AE3" s="167" t="s">
        <v>37</v>
      </c>
      <c r="AF3" s="168"/>
      <c r="AG3" s="168"/>
      <c r="AH3" s="168"/>
      <c r="AI3" s="168"/>
      <c r="AJ3" s="168"/>
      <c r="AK3" s="169"/>
      <c r="AL3" s="113"/>
      <c r="AM3" s="167" t="s">
        <v>38</v>
      </c>
      <c r="AN3" s="168"/>
      <c r="AO3" s="168"/>
      <c r="AP3" s="168"/>
      <c r="AQ3" s="168"/>
      <c r="AR3" s="168"/>
      <c r="AS3" s="169"/>
      <c r="AT3" s="113"/>
      <c r="AU3" s="167" t="s">
        <v>55</v>
      </c>
      <c r="AV3" s="168"/>
      <c r="AW3" s="168"/>
      <c r="AX3" s="168"/>
      <c r="AY3" s="168"/>
      <c r="AZ3" s="170"/>
    </row>
    <row r="4" spans="1:53" thickBot="1" x14ac:dyDescent="0.3">
      <c r="A4" s="127"/>
      <c r="B4" s="127"/>
      <c r="C4" s="153"/>
      <c r="D4" s="132"/>
      <c r="E4" s="132"/>
      <c r="F4" s="5"/>
      <c r="G4" s="162" t="s">
        <v>34</v>
      </c>
      <c r="H4" s="163"/>
      <c r="I4" s="16" t="s">
        <v>77</v>
      </c>
      <c r="J4" s="132" t="s">
        <v>3</v>
      </c>
      <c r="K4" s="132"/>
      <c r="L4" s="132"/>
      <c r="M4" s="132"/>
      <c r="N4" s="114"/>
      <c r="O4" s="162" t="s">
        <v>34</v>
      </c>
      <c r="P4" s="163"/>
      <c r="Q4" s="16" t="s">
        <v>77</v>
      </c>
      <c r="R4" s="132" t="s">
        <v>3</v>
      </c>
      <c r="S4" s="132"/>
      <c r="T4" s="132"/>
      <c r="U4" s="132"/>
      <c r="V4" s="114"/>
      <c r="W4" s="162" t="s">
        <v>34</v>
      </c>
      <c r="X4" s="163"/>
      <c r="Y4" s="16" t="s">
        <v>77</v>
      </c>
      <c r="Z4" s="132" t="s">
        <v>3</v>
      </c>
      <c r="AA4" s="132"/>
      <c r="AB4" s="132"/>
      <c r="AC4" s="132"/>
      <c r="AD4" s="114"/>
      <c r="AE4" s="162" t="s">
        <v>34</v>
      </c>
      <c r="AF4" s="163"/>
      <c r="AG4" s="16" t="s">
        <v>77</v>
      </c>
      <c r="AH4" s="132" t="s">
        <v>3</v>
      </c>
      <c r="AI4" s="132"/>
      <c r="AJ4" s="132"/>
      <c r="AK4" s="132"/>
      <c r="AL4" s="114"/>
      <c r="AM4" s="162" t="s">
        <v>34</v>
      </c>
      <c r="AN4" s="163"/>
      <c r="AO4" s="16" t="s">
        <v>77</v>
      </c>
      <c r="AP4" s="132" t="s">
        <v>3</v>
      </c>
      <c r="AQ4" s="132"/>
      <c r="AR4" s="132"/>
      <c r="AS4" s="132"/>
      <c r="AT4" s="114"/>
      <c r="AU4" s="162" t="s">
        <v>34</v>
      </c>
      <c r="AV4" s="163"/>
      <c r="AW4" s="16" t="s">
        <v>77</v>
      </c>
      <c r="AX4" s="132" t="s">
        <v>3</v>
      </c>
      <c r="AY4" s="132"/>
      <c r="AZ4" s="149"/>
    </row>
    <row r="5" spans="1:53" ht="24" customHeight="1" x14ac:dyDescent="0.25">
      <c r="A5" s="128">
        <v>1</v>
      </c>
      <c r="B5" s="148" t="s">
        <v>19</v>
      </c>
      <c r="C5" s="155" t="s">
        <v>7</v>
      </c>
      <c r="D5" s="154" t="s">
        <v>41</v>
      </c>
      <c r="E5" s="133">
        <f>COUNTA(G5,O5,W5,AE5,AM5,AU5)</f>
        <v>3</v>
      </c>
      <c r="F5" s="111"/>
      <c r="G5" s="137" t="s">
        <v>128</v>
      </c>
      <c r="H5" s="141" t="s">
        <v>164</v>
      </c>
      <c r="I5" s="137" t="str">
        <f>+'Fichas técnicas'!L8</f>
        <v>Trimestral</v>
      </c>
      <c r="J5" s="55" t="s">
        <v>6</v>
      </c>
      <c r="K5" s="68">
        <f>+'Fichas técnicas'!Q9</f>
        <v>0.90100000000000002</v>
      </c>
      <c r="L5" s="69">
        <f>+'Fichas técnicas'!Q8</f>
        <v>1</v>
      </c>
      <c r="M5" s="137" t="e">
        <f>VLOOKUP(H1,#REF!,4,FALSE)</f>
        <v>#REF!</v>
      </c>
      <c r="N5" s="111"/>
      <c r="O5" s="137" t="s">
        <v>128</v>
      </c>
      <c r="P5" s="141" t="s">
        <v>126</v>
      </c>
      <c r="Q5" s="137" t="str">
        <f>+'Fichas técnicas'!L14</f>
        <v>Mensual</v>
      </c>
      <c r="R5" s="55" t="s">
        <v>6</v>
      </c>
      <c r="S5" s="68">
        <f>+'Fichas técnicas'!Q15</f>
        <v>0.90100000000000002</v>
      </c>
      <c r="T5" s="69">
        <f>+'Fichas técnicas'!Q14</f>
        <v>1</v>
      </c>
      <c r="U5" s="137">
        <f>HLOOKUP(D2,[1]Inicio!$J$54:$U$66,13,FALSE)</f>
        <v>0.77280220266046773</v>
      </c>
      <c r="V5" s="111"/>
      <c r="W5" s="137" t="s">
        <v>130</v>
      </c>
      <c r="X5" s="141" t="s">
        <v>163</v>
      </c>
      <c r="Y5" s="137" t="str">
        <f>+'Fichas técnicas'!L20</f>
        <v>Mensual</v>
      </c>
      <c r="Z5" s="55" t="s">
        <v>6</v>
      </c>
      <c r="AA5" s="68">
        <f>+'Fichas técnicas'!Q21</f>
        <v>0.90100000000000002</v>
      </c>
      <c r="AB5" s="69">
        <f>+'Fichas técnicas'!Q20</f>
        <v>1</v>
      </c>
      <c r="AC5" s="137">
        <f>HLOOKUP(D2,[1]Inicio!$J$100:$U$112,13,FALSE)</f>
        <v>0.52222560509041871</v>
      </c>
      <c r="AD5" s="111"/>
      <c r="AE5" s="140"/>
      <c r="AF5" s="140"/>
      <c r="AG5" s="20"/>
      <c r="AH5" s="76" t="s">
        <v>6</v>
      </c>
      <c r="AI5" s="91"/>
      <c r="AJ5" s="91"/>
      <c r="AK5" s="9"/>
      <c r="AL5" s="111"/>
      <c r="AM5" s="140"/>
      <c r="AN5" s="140"/>
      <c r="AO5" s="20"/>
      <c r="AP5" s="67" t="s">
        <v>6</v>
      </c>
      <c r="AQ5" s="91"/>
      <c r="AR5" s="91"/>
      <c r="AS5" s="9"/>
      <c r="AT5" s="111"/>
      <c r="AU5" s="150"/>
      <c r="AV5" s="150"/>
      <c r="AW5" s="17"/>
      <c r="AX5" s="67" t="s">
        <v>6</v>
      </c>
      <c r="AY5" s="9"/>
      <c r="AZ5" s="10"/>
    </row>
    <row r="6" spans="1:53" ht="24" customHeight="1" x14ac:dyDescent="0.25">
      <c r="A6" s="123"/>
      <c r="B6" s="144"/>
      <c r="C6" s="143"/>
      <c r="D6" s="146"/>
      <c r="E6" s="129"/>
      <c r="F6" s="111"/>
      <c r="G6" s="138"/>
      <c r="H6" s="135"/>
      <c r="I6" s="138"/>
      <c r="J6" s="56" t="s">
        <v>5</v>
      </c>
      <c r="K6" s="25">
        <f>+'Fichas técnicas'!Q11</f>
        <v>0.8</v>
      </c>
      <c r="L6" s="23">
        <f>+'Fichas técnicas'!Q10</f>
        <v>0.9</v>
      </c>
      <c r="M6" s="138"/>
      <c r="N6" s="111"/>
      <c r="O6" s="138"/>
      <c r="P6" s="135"/>
      <c r="Q6" s="138"/>
      <c r="R6" s="56" t="s">
        <v>5</v>
      </c>
      <c r="S6" s="25">
        <f>+'Fichas técnicas'!Q17</f>
        <v>0.8</v>
      </c>
      <c r="T6" s="23">
        <f>+'Fichas técnicas'!Q16</f>
        <v>0.9</v>
      </c>
      <c r="U6" s="138"/>
      <c r="V6" s="111"/>
      <c r="W6" s="138"/>
      <c r="X6" s="135"/>
      <c r="Y6" s="138"/>
      <c r="Z6" s="56" t="s">
        <v>5</v>
      </c>
      <c r="AA6" s="25">
        <f>+'Fichas técnicas'!Q23</f>
        <v>0.8</v>
      </c>
      <c r="AB6" s="23">
        <f>+'Fichas técnicas'!Q22</f>
        <v>0.9</v>
      </c>
      <c r="AC6" s="138"/>
      <c r="AD6" s="111"/>
      <c r="AE6" s="125"/>
      <c r="AF6" s="125"/>
      <c r="AG6" s="18"/>
      <c r="AH6" s="74" t="s">
        <v>5</v>
      </c>
      <c r="AI6" s="33"/>
      <c r="AJ6" s="33"/>
      <c r="AK6" s="7"/>
      <c r="AL6" s="111"/>
      <c r="AM6" s="125"/>
      <c r="AN6" s="125"/>
      <c r="AO6" s="18"/>
      <c r="AP6" s="65" t="s">
        <v>5</v>
      </c>
      <c r="AQ6" s="33"/>
      <c r="AR6" s="33"/>
      <c r="AS6" s="7"/>
      <c r="AT6" s="111"/>
      <c r="AU6" s="151"/>
      <c r="AV6" s="151"/>
      <c r="AW6" s="13"/>
      <c r="AX6" s="65" t="s">
        <v>5</v>
      </c>
      <c r="AY6" s="7"/>
      <c r="AZ6" s="8"/>
    </row>
    <row r="7" spans="1:53" ht="24" customHeight="1" x14ac:dyDescent="0.25">
      <c r="A7" s="123"/>
      <c r="B7" s="144"/>
      <c r="C7" s="143"/>
      <c r="D7" s="146"/>
      <c r="E7" s="129"/>
      <c r="F7" s="111"/>
      <c r="G7" s="139"/>
      <c r="H7" s="142"/>
      <c r="I7" s="139"/>
      <c r="J7" s="57" t="s">
        <v>4</v>
      </c>
      <c r="K7" s="23">
        <f>+'Fichas técnicas'!Q13</f>
        <v>0</v>
      </c>
      <c r="L7" s="23">
        <f>+'Fichas técnicas'!Q12</f>
        <v>0.79900000000000004</v>
      </c>
      <c r="M7" s="139"/>
      <c r="N7" s="111"/>
      <c r="O7" s="139"/>
      <c r="P7" s="142"/>
      <c r="Q7" s="139"/>
      <c r="R7" s="57" t="s">
        <v>4</v>
      </c>
      <c r="S7" s="23">
        <f>+'Fichas técnicas'!Q19</f>
        <v>0</v>
      </c>
      <c r="T7" s="32">
        <f>+'Fichas técnicas'!Q18</f>
        <v>0.79900000000000004</v>
      </c>
      <c r="U7" s="139"/>
      <c r="V7" s="111"/>
      <c r="W7" s="139"/>
      <c r="X7" s="142"/>
      <c r="Y7" s="139"/>
      <c r="Z7" s="57" t="s">
        <v>4</v>
      </c>
      <c r="AA7" s="23">
        <f>+'Fichas técnicas'!Q13</f>
        <v>0</v>
      </c>
      <c r="AB7" s="32">
        <f>+'Fichas técnicas'!Q12</f>
        <v>0.79900000000000004</v>
      </c>
      <c r="AC7" s="139"/>
      <c r="AD7" s="111"/>
      <c r="AE7" s="125"/>
      <c r="AF7" s="125"/>
      <c r="AG7" s="18"/>
      <c r="AH7" s="74" t="s">
        <v>4</v>
      </c>
      <c r="AI7" s="33"/>
      <c r="AJ7" s="33"/>
      <c r="AK7" s="7"/>
      <c r="AL7" s="111"/>
      <c r="AM7" s="125"/>
      <c r="AN7" s="125"/>
      <c r="AO7" s="18"/>
      <c r="AP7" s="65" t="s">
        <v>4</v>
      </c>
      <c r="AQ7" s="33"/>
      <c r="AR7" s="33"/>
      <c r="AS7" s="7"/>
      <c r="AT7" s="111"/>
      <c r="AU7" s="151"/>
      <c r="AV7" s="151"/>
      <c r="AW7" s="13"/>
      <c r="AX7" s="65" t="s">
        <v>4</v>
      </c>
      <c r="AY7" s="7"/>
      <c r="AZ7" s="8"/>
    </row>
    <row r="8" spans="1:53" ht="24" customHeight="1" x14ac:dyDescent="0.25">
      <c r="A8" s="123">
        <v>2</v>
      </c>
      <c r="B8" s="144" t="s">
        <v>20</v>
      </c>
      <c r="C8" s="143" t="s">
        <v>8</v>
      </c>
      <c r="D8" s="146" t="s">
        <v>44</v>
      </c>
      <c r="E8" s="129">
        <f>COUNTA(G8,O8,W8,AE8,AM8,AU8)</f>
        <v>3</v>
      </c>
      <c r="F8" s="111"/>
      <c r="G8" s="137" t="s">
        <v>165</v>
      </c>
      <c r="H8" s="135" t="s">
        <v>168</v>
      </c>
      <c r="I8" s="137" t="str">
        <f>+'[2]Ficha T Indicadores 2018'!$L$62</f>
        <v>Mensual</v>
      </c>
      <c r="J8" s="58" t="s">
        <v>6</v>
      </c>
      <c r="K8" s="21">
        <f>+'[2]Ficha T Indicadores 2018'!$Q$63</f>
        <v>0.8</v>
      </c>
      <c r="L8" s="21">
        <f>+'[2]Ficha T Indicadores 2018'!$Q$62</f>
        <v>1</v>
      </c>
      <c r="M8" s="137">
        <f>VLOOKUP($H$1,'[3]IE-12'!$O$1:$V$61,8,FALSE)</f>
        <v>1.0438976014311687</v>
      </c>
      <c r="N8" s="111"/>
      <c r="O8" s="137" t="s">
        <v>166</v>
      </c>
      <c r="P8" s="135" t="s">
        <v>167</v>
      </c>
      <c r="Q8" s="137" t="str">
        <f>+'[2]Ficha T Indicadores 2018'!$L$68</f>
        <v>Mensual</v>
      </c>
      <c r="R8" s="58" t="s">
        <v>6</v>
      </c>
      <c r="S8" s="23">
        <f>+'[2]Ficha T Indicadores 2018'!$Q$69</f>
        <v>0.8</v>
      </c>
      <c r="T8" s="26">
        <f>+'[2]Ficha T Indicadores 2018'!$Q$68</f>
        <v>1</v>
      </c>
      <c r="U8" s="137">
        <f>VLOOKUP(H1,'[2]IE-13'!$O:$R,4,FALSE)</f>
        <v>1.5267084706132426</v>
      </c>
      <c r="V8" s="111"/>
      <c r="W8" s="137" t="s">
        <v>138</v>
      </c>
      <c r="X8" s="135" t="s">
        <v>169</v>
      </c>
      <c r="Y8" s="137" t="str">
        <f>+'Fichas técnicas'!L26</f>
        <v>Anual</v>
      </c>
      <c r="Z8" s="58" t="s">
        <v>6</v>
      </c>
      <c r="AA8" s="23">
        <f>+'Fichas técnicas'!Q27</f>
        <v>0.85099999999999998</v>
      </c>
      <c r="AB8" s="23">
        <f>+'Fichas técnicas'!Q26</f>
        <v>1</v>
      </c>
      <c r="AC8" s="137">
        <f>VLOOKUP(D1,'[4]ID-03'!$L:$AF,6,FALSE)</f>
        <v>5</v>
      </c>
      <c r="AD8" s="111"/>
      <c r="AE8" s="125"/>
      <c r="AF8" s="125"/>
      <c r="AG8" s="18"/>
      <c r="AH8" s="74" t="s">
        <v>6</v>
      </c>
      <c r="AI8" s="33"/>
      <c r="AJ8" s="33"/>
      <c r="AK8" s="7"/>
      <c r="AL8" s="111"/>
      <c r="AM8" s="125"/>
      <c r="AN8" s="125"/>
      <c r="AO8" s="18"/>
      <c r="AP8" s="65" t="s">
        <v>6</v>
      </c>
      <c r="AQ8" s="33"/>
      <c r="AR8" s="33"/>
      <c r="AS8" s="7"/>
      <c r="AT8" s="111"/>
      <c r="AU8" s="151"/>
      <c r="AV8" s="151"/>
      <c r="AW8" s="13"/>
      <c r="AX8" s="65" t="s">
        <v>6</v>
      </c>
      <c r="AY8" s="7"/>
      <c r="AZ8" s="8"/>
    </row>
    <row r="9" spans="1:53" ht="24" customHeight="1" x14ac:dyDescent="0.25">
      <c r="A9" s="123"/>
      <c r="B9" s="144"/>
      <c r="C9" s="143"/>
      <c r="D9" s="146"/>
      <c r="E9" s="129"/>
      <c r="F9" s="111"/>
      <c r="G9" s="138"/>
      <c r="H9" s="135"/>
      <c r="I9" s="138"/>
      <c r="J9" s="56" t="s">
        <v>5</v>
      </c>
      <c r="K9" s="23">
        <f>+'[2]Ficha T Indicadores 2018'!$Q$65</f>
        <v>0.6</v>
      </c>
      <c r="L9" s="25">
        <f>+'[2]Ficha T Indicadores 2018'!$Q$64</f>
        <v>0.79900000000000004</v>
      </c>
      <c r="M9" s="138"/>
      <c r="N9" s="111"/>
      <c r="O9" s="138"/>
      <c r="P9" s="135"/>
      <c r="Q9" s="138"/>
      <c r="R9" s="56" t="s">
        <v>5</v>
      </c>
      <c r="S9" s="23">
        <f>+'[2]Ficha T Indicadores 2018'!$Q$71</f>
        <v>0.6</v>
      </c>
      <c r="T9" s="29">
        <f>+'[2]Ficha T Indicadores 2018'!$Q$70</f>
        <v>0.79900000000000004</v>
      </c>
      <c r="U9" s="138"/>
      <c r="V9" s="111"/>
      <c r="W9" s="138"/>
      <c r="X9" s="135"/>
      <c r="Y9" s="138"/>
      <c r="Z9" s="56" t="s">
        <v>5</v>
      </c>
      <c r="AA9" s="23">
        <f>+'Fichas técnicas'!Q29</f>
        <v>0.7</v>
      </c>
      <c r="AB9" s="23">
        <f>+'Fichas técnicas'!Q28</f>
        <v>0.85</v>
      </c>
      <c r="AC9" s="138"/>
      <c r="AD9" s="111"/>
      <c r="AE9" s="125"/>
      <c r="AF9" s="125"/>
      <c r="AG9" s="18"/>
      <c r="AH9" s="74" t="s">
        <v>5</v>
      </c>
      <c r="AI9" s="33"/>
      <c r="AJ9" s="33"/>
      <c r="AK9" s="7"/>
      <c r="AL9" s="111"/>
      <c r="AM9" s="125"/>
      <c r="AN9" s="125"/>
      <c r="AO9" s="18"/>
      <c r="AP9" s="65" t="s">
        <v>5</v>
      </c>
      <c r="AQ9" s="33"/>
      <c r="AR9" s="33"/>
      <c r="AS9" s="7"/>
      <c r="AT9" s="111"/>
      <c r="AU9" s="151"/>
      <c r="AV9" s="151"/>
      <c r="AW9" s="13"/>
      <c r="AX9" s="65" t="s">
        <v>5</v>
      </c>
      <c r="AY9" s="7"/>
      <c r="AZ9" s="8"/>
    </row>
    <row r="10" spans="1:53" ht="24" customHeight="1" x14ac:dyDescent="0.25">
      <c r="A10" s="123"/>
      <c r="B10" s="144"/>
      <c r="C10" s="143"/>
      <c r="D10" s="146"/>
      <c r="E10" s="129"/>
      <c r="F10" s="111"/>
      <c r="G10" s="139"/>
      <c r="H10" s="135"/>
      <c r="I10" s="139"/>
      <c r="J10" s="57" t="s">
        <v>4</v>
      </c>
      <c r="K10" s="23">
        <f>+'[2]Ficha T Indicadores 2018'!$Q$67</f>
        <v>0</v>
      </c>
      <c r="L10" s="25">
        <f>+'[2]Ficha T Indicadores 2018'!$Q$66</f>
        <v>0.59899999999999998</v>
      </c>
      <c r="M10" s="139"/>
      <c r="N10" s="111"/>
      <c r="O10" s="139"/>
      <c r="P10" s="135"/>
      <c r="Q10" s="139"/>
      <c r="R10" s="57" t="s">
        <v>4</v>
      </c>
      <c r="S10" s="23">
        <f>+'[2]Ficha T Indicadores 2018'!$Q$73</f>
        <v>0</v>
      </c>
      <c r="T10" s="24">
        <f>+'[2]Ficha T Indicadores 2018'!$Q$72</f>
        <v>0.59899999999999998</v>
      </c>
      <c r="U10" s="139"/>
      <c r="V10" s="111"/>
      <c r="W10" s="139"/>
      <c r="X10" s="135"/>
      <c r="Y10" s="139"/>
      <c r="Z10" s="57" t="s">
        <v>4</v>
      </c>
      <c r="AA10" s="23">
        <f>+'Fichas técnicas'!Q31</f>
        <v>0</v>
      </c>
      <c r="AB10" s="25">
        <f>+'Fichas técnicas'!Q30</f>
        <v>0.69899999999999995</v>
      </c>
      <c r="AC10" s="139"/>
      <c r="AD10" s="111"/>
      <c r="AE10" s="125"/>
      <c r="AF10" s="125"/>
      <c r="AG10" s="18"/>
      <c r="AH10" s="74" t="s">
        <v>4</v>
      </c>
      <c r="AI10" s="33"/>
      <c r="AJ10" s="33"/>
      <c r="AK10" s="7"/>
      <c r="AL10" s="111"/>
      <c r="AM10" s="125"/>
      <c r="AN10" s="125"/>
      <c r="AO10" s="18"/>
      <c r="AP10" s="65" t="s">
        <v>4</v>
      </c>
      <c r="AQ10" s="33"/>
      <c r="AR10" s="33"/>
      <c r="AS10" s="7"/>
      <c r="AT10" s="111"/>
      <c r="AU10" s="151"/>
      <c r="AV10" s="151"/>
      <c r="AW10" s="13"/>
      <c r="AX10" s="65" t="s">
        <v>4</v>
      </c>
      <c r="AY10" s="7"/>
      <c r="AZ10" s="8"/>
    </row>
    <row r="11" spans="1:53" ht="21.75" customHeight="1" x14ac:dyDescent="0.25">
      <c r="A11" s="123">
        <v>3</v>
      </c>
      <c r="B11" s="144" t="s">
        <v>21</v>
      </c>
      <c r="C11" s="143" t="s">
        <v>9</v>
      </c>
      <c r="D11" s="146" t="s">
        <v>46</v>
      </c>
      <c r="E11" s="129">
        <v>4</v>
      </c>
      <c r="F11" s="111"/>
      <c r="G11" s="137" t="s">
        <v>170</v>
      </c>
      <c r="H11" s="135" t="s">
        <v>173</v>
      </c>
      <c r="I11" s="137" t="str">
        <f>+'[2]Ficha T Indicadores 2018'!$L$50</f>
        <v>Mensual</v>
      </c>
      <c r="J11" s="58" t="s">
        <v>6</v>
      </c>
      <c r="K11" s="25">
        <f>+'[2]Ficha T Indicadores 2018'!$Q$51</f>
        <v>0.90100000000000002</v>
      </c>
      <c r="L11" s="23">
        <f>+'[2]Ficha T Indicadores 2018'!$Q$50</f>
        <v>1</v>
      </c>
      <c r="M11" s="137">
        <f>VLOOKUP(H1,'[2]IE-10t'!$O:$X,10,FALSE)</f>
        <v>0.96256362705002863</v>
      </c>
      <c r="N11" s="111"/>
      <c r="O11" s="137" t="s">
        <v>171</v>
      </c>
      <c r="P11" s="135" t="s">
        <v>174</v>
      </c>
      <c r="Q11" s="137" t="str">
        <f>+'[2]Ficha T Indicadores 2018'!$L$56</f>
        <v>Mensual</v>
      </c>
      <c r="R11" s="58" t="s">
        <v>6</v>
      </c>
      <c r="S11" s="25">
        <f>+'[2]Ficha T Indicadores 2018'!$Q$57</f>
        <v>0.90100000000000002</v>
      </c>
      <c r="T11" s="23">
        <f>+'[2]Ficha T Indicadores 2018'!$Q$56</f>
        <v>1</v>
      </c>
      <c r="U11" s="137">
        <f>VLOOKUP(H1,'[2]IE-11'!$O:$S,5,FALSE)</f>
        <v>0.96817607659221627</v>
      </c>
      <c r="V11" s="111"/>
      <c r="W11" s="137" t="s">
        <v>172</v>
      </c>
      <c r="X11" s="135" t="s">
        <v>175</v>
      </c>
      <c r="Y11" s="137" t="str">
        <f>+'[2]Ficha T Indicadores 2018'!$L$32</f>
        <v>Semestral</v>
      </c>
      <c r="Z11" s="58" t="s">
        <v>6</v>
      </c>
      <c r="AA11" s="21">
        <f>+'[2]Ficha T Indicadores 2018'!$Q$33</f>
        <v>0.90100000000000002</v>
      </c>
      <c r="AB11" s="22">
        <f>+'[2]Ficha T Indicadores 2018'!$Q$32</f>
        <v>1</v>
      </c>
      <c r="AC11" s="137" t="e">
        <f>VLOOKUP(H1,'[2]IE-7'!$O:$S,5,FALSE)</f>
        <v>#N/A</v>
      </c>
      <c r="AD11" s="111"/>
      <c r="AE11" s="137" t="s">
        <v>317</v>
      </c>
      <c r="AF11" s="135" t="s">
        <v>321</v>
      </c>
      <c r="AG11" s="137" t="str">
        <f>+'Fichas técnicas'!L134</f>
        <v>Mensual</v>
      </c>
      <c r="AH11" s="58" t="s">
        <v>6</v>
      </c>
      <c r="AI11" s="25">
        <f>+'Fichas técnicas'!Q135</f>
        <v>0.98099999999999998</v>
      </c>
      <c r="AJ11" s="23">
        <f>+'Fichas técnicas'!Q134</f>
        <v>1</v>
      </c>
      <c r="AK11" s="137" t="e">
        <f>VLOOKUP(H1,'[5]ID-17'!$O:$X,10,FALSE)</f>
        <v>#N/A</v>
      </c>
      <c r="AL11" s="111"/>
      <c r="AM11" s="137" t="s">
        <v>316</v>
      </c>
      <c r="AN11" s="135" t="s">
        <v>322</v>
      </c>
      <c r="AO11" s="137" t="str">
        <f>+'Fichas técnicas'!L128</f>
        <v>Trimestral</v>
      </c>
      <c r="AP11" s="58" t="s">
        <v>6</v>
      </c>
      <c r="AQ11" s="25">
        <f>+'Fichas técnicas'!Q129</f>
        <v>0.90100000000000002</v>
      </c>
      <c r="AR11" s="23">
        <f>+'Fichas técnicas'!Q128</f>
        <v>1</v>
      </c>
      <c r="AS11" s="137" t="e">
        <f>VLOOKUP(H1,'[6]ID-14'!$O:$V,8,FALSE)</f>
        <v>#N/A</v>
      </c>
      <c r="AT11" s="111"/>
      <c r="AU11" s="151"/>
      <c r="AV11" s="151"/>
      <c r="AW11" s="13"/>
      <c r="AX11" s="65" t="s">
        <v>6</v>
      </c>
      <c r="AY11" s="7"/>
      <c r="AZ11" s="8"/>
    </row>
    <row r="12" spans="1:53" ht="21.75" customHeight="1" x14ac:dyDescent="0.25">
      <c r="A12" s="123"/>
      <c r="B12" s="144"/>
      <c r="C12" s="143"/>
      <c r="D12" s="146"/>
      <c r="E12" s="129"/>
      <c r="F12" s="111"/>
      <c r="G12" s="138"/>
      <c r="H12" s="135"/>
      <c r="I12" s="138"/>
      <c r="J12" s="56" t="s">
        <v>5</v>
      </c>
      <c r="K12" s="25">
        <f>+'[2]Ficha T Indicadores 2018'!$Q$53</f>
        <v>0.8</v>
      </c>
      <c r="L12" s="23">
        <f>+'[2]Ficha T Indicadores 2018'!$Q$52</f>
        <v>0.9</v>
      </c>
      <c r="M12" s="138"/>
      <c r="N12" s="111"/>
      <c r="O12" s="138"/>
      <c r="P12" s="135"/>
      <c r="Q12" s="138"/>
      <c r="R12" s="56" t="s">
        <v>5</v>
      </c>
      <c r="S12" s="25">
        <f>+'[2]Ficha T Indicadores 2018'!$Q$59</f>
        <v>0.8</v>
      </c>
      <c r="T12" s="31">
        <f>+'[2]Ficha T Indicadores 2018'!$Q$58</f>
        <v>0.9</v>
      </c>
      <c r="U12" s="138"/>
      <c r="V12" s="111"/>
      <c r="W12" s="138"/>
      <c r="X12" s="135"/>
      <c r="Y12" s="138"/>
      <c r="Z12" s="56" t="s">
        <v>5</v>
      </c>
      <c r="AA12" s="21">
        <f>+'[2]Ficha T Indicadores 2018'!$Q$35</f>
        <v>0.8</v>
      </c>
      <c r="AB12" s="27">
        <f>+'[2]Ficha T Indicadores 2018'!$Q$34</f>
        <v>0.9</v>
      </c>
      <c r="AC12" s="138"/>
      <c r="AD12" s="111"/>
      <c r="AE12" s="138"/>
      <c r="AF12" s="135"/>
      <c r="AG12" s="138"/>
      <c r="AH12" s="56" t="s">
        <v>5</v>
      </c>
      <c r="AI12" s="25">
        <f>+'Fichas técnicas'!Q137</f>
        <v>0.90100000000000002</v>
      </c>
      <c r="AJ12" s="23">
        <f>+'Fichas técnicas'!Q136</f>
        <v>0.98</v>
      </c>
      <c r="AK12" s="138"/>
      <c r="AL12" s="111"/>
      <c r="AM12" s="138"/>
      <c r="AN12" s="135"/>
      <c r="AO12" s="138"/>
      <c r="AP12" s="56" t="s">
        <v>5</v>
      </c>
      <c r="AQ12" s="25">
        <f>+'Fichas técnicas'!Q131</f>
        <v>0.8</v>
      </c>
      <c r="AR12" s="23">
        <f>+'Fichas técnicas'!Q130</f>
        <v>0.9</v>
      </c>
      <c r="AS12" s="138"/>
      <c r="AT12" s="111"/>
      <c r="AU12" s="151"/>
      <c r="AV12" s="151"/>
      <c r="AW12" s="13"/>
      <c r="AX12" s="65" t="s">
        <v>5</v>
      </c>
      <c r="AY12" s="7"/>
      <c r="AZ12" s="8"/>
    </row>
    <row r="13" spans="1:53" ht="21.75" customHeight="1" x14ac:dyDescent="0.25">
      <c r="A13" s="123"/>
      <c r="B13" s="144"/>
      <c r="C13" s="143"/>
      <c r="D13" s="146"/>
      <c r="E13" s="129"/>
      <c r="F13" s="111"/>
      <c r="G13" s="139"/>
      <c r="H13" s="135"/>
      <c r="I13" s="139"/>
      <c r="J13" s="57" t="s">
        <v>4</v>
      </c>
      <c r="K13" s="23">
        <f>+'[2]Ficha T Indicadores 2018'!$Q$55</f>
        <v>0</v>
      </c>
      <c r="L13" s="32">
        <f>+'[2]Ficha T Indicadores 2018'!$Q$54</f>
        <v>0.79900000000000004</v>
      </c>
      <c r="M13" s="139"/>
      <c r="N13" s="111"/>
      <c r="O13" s="139"/>
      <c r="P13" s="135"/>
      <c r="Q13" s="139"/>
      <c r="R13" s="57" t="s">
        <v>4</v>
      </c>
      <c r="S13" s="23">
        <f>+'[2]Ficha T Indicadores 2018'!$Q$61</f>
        <v>0</v>
      </c>
      <c r="T13" s="32">
        <f>+'[2]Ficha T Indicadores 2018'!$Q$60</f>
        <v>0.79900000000000004</v>
      </c>
      <c r="U13" s="139"/>
      <c r="V13" s="111"/>
      <c r="W13" s="139"/>
      <c r="X13" s="135"/>
      <c r="Y13" s="139"/>
      <c r="Z13" s="57" t="s">
        <v>4</v>
      </c>
      <c r="AA13" s="21">
        <f>+'[2]Ficha T Indicadores 2018'!$Q$37</f>
        <v>0</v>
      </c>
      <c r="AB13" s="28">
        <f>+'[2]Ficha T Indicadores 2018'!$Q$36</f>
        <v>0.79900000000000004</v>
      </c>
      <c r="AC13" s="139"/>
      <c r="AD13" s="111"/>
      <c r="AE13" s="139"/>
      <c r="AF13" s="135"/>
      <c r="AG13" s="139"/>
      <c r="AH13" s="57" t="s">
        <v>4</v>
      </c>
      <c r="AI13" s="23">
        <f>+'Fichas técnicas'!Q133</f>
        <v>0</v>
      </c>
      <c r="AJ13" s="23">
        <f>+'Fichas técnicas'!Q138</f>
        <v>0.9</v>
      </c>
      <c r="AK13" s="139"/>
      <c r="AL13" s="111"/>
      <c r="AM13" s="139"/>
      <c r="AN13" s="135"/>
      <c r="AO13" s="139"/>
      <c r="AP13" s="57" t="s">
        <v>4</v>
      </c>
      <c r="AQ13" s="23">
        <f>+'Fichas técnicas'!Q133</f>
        <v>0</v>
      </c>
      <c r="AR13" s="23">
        <f>+'Fichas técnicas'!Q132</f>
        <v>0.79900000000000004</v>
      </c>
      <c r="AS13" s="139"/>
      <c r="AT13" s="111"/>
      <c r="AU13" s="151"/>
      <c r="AV13" s="151"/>
      <c r="AW13" s="13"/>
      <c r="AX13" s="65" t="s">
        <v>4</v>
      </c>
      <c r="AY13" s="7"/>
      <c r="AZ13" s="8"/>
    </row>
    <row r="14" spans="1:53" ht="20.25" customHeight="1" x14ac:dyDescent="0.25">
      <c r="A14" s="123">
        <v>4</v>
      </c>
      <c r="B14" s="144" t="s">
        <v>22</v>
      </c>
      <c r="C14" s="143" t="s">
        <v>10</v>
      </c>
      <c r="D14" s="146" t="s">
        <v>47</v>
      </c>
      <c r="E14" s="129">
        <f>COUNTA(G14,O14,W14,AE14,AM14,AU14)</f>
        <v>2</v>
      </c>
      <c r="F14" s="111"/>
      <c r="G14" s="137" t="s">
        <v>290</v>
      </c>
      <c r="H14" s="135" t="s">
        <v>300</v>
      </c>
      <c r="I14" s="137" t="str">
        <f>+'Fichas técnicas'!L116</f>
        <v>Mensual</v>
      </c>
      <c r="J14" s="58" t="s">
        <v>6</v>
      </c>
      <c r="K14" s="104">
        <f>+'Fichas técnicas'!Q117</f>
        <v>0.8</v>
      </c>
      <c r="L14" s="104">
        <f>+'Fichas técnicas'!Q116</f>
        <v>1</v>
      </c>
      <c r="M14" s="137" t="str">
        <f>VLOOKUP(H1,'[7]ID-15'!$O:$X,10,FALSE)</f>
        <v/>
      </c>
      <c r="N14" s="111"/>
      <c r="O14" s="137" t="s">
        <v>291</v>
      </c>
      <c r="P14" s="135" t="s">
        <v>305</v>
      </c>
      <c r="Q14" s="137" t="str">
        <f>+'Fichas técnicas'!L122</f>
        <v>Mensual</v>
      </c>
      <c r="R14" s="58" t="s">
        <v>6</v>
      </c>
      <c r="S14" s="31">
        <f>+'Fichas técnicas'!Q123</f>
        <v>0.95099999999999996</v>
      </c>
      <c r="T14" s="23">
        <f>+'Fichas técnicas'!Q122</f>
        <v>1</v>
      </c>
      <c r="U14" s="137" t="e">
        <f>VLOOKUP(H1,'[8]ID-16'!$O:$R,4,FALSE)</f>
        <v>#N/A</v>
      </c>
      <c r="V14" s="111"/>
      <c r="W14" s="125"/>
      <c r="X14" s="125"/>
      <c r="Y14" s="18"/>
      <c r="Z14" s="74" t="s">
        <v>6</v>
      </c>
      <c r="AA14" s="7"/>
      <c r="AB14" s="7"/>
      <c r="AC14" s="7"/>
      <c r="AD14" s="111"/>
      <c r="AE14" s="125"/>
      <c r="AF14" s="125"/>
      <c r="AG14" s="18"/>
      <c r="AH14" s="74" t="s">
        <v>6</v>
      </c>
      <c r="AI14" s="33"/>
      <c r="AJ14" s="33"/>
      <c r="AK14" s="7"/>
      <c r="AL14" s="111"/>
      <c r="AM14" s="125"/>
      <c r="AN14" s="125"/>
      <c r="AO14" s="18"/>
      <c r="AP14" s="65" t="s">
        <v>6</v>
      </c>
      <c r="AQ14" s="33"/>
      <c r="AR14" s="33"/>
      <c r="AS14" s="7"/>
      <c r="AT14" s="111"/>
      <c r="AU14" s="151"/>
      <c r="AV14" s="151"/>
      <c r="AW14" s="13"/>
      <c r="AX14" s="65" t="s">
        <v>6</v>
      </c>
      <c r="AY14" s="7"/>
      <c r="AZ14" s="8"/>
    </row>
    <row r="15" spans="1:53" ht="20.25" customHeight="1" x14ac:dyDescent="0.25">
      <c r="A15" s="123"/>
      <c r="B15" s="144"/>
      <c r="C15" s="143"/>
      <c r="D15" s="146"/>
      <c r="E15" s="129"/>
      <c r="F15" s="111"/>
      <c r="G15" s="138"/>
      <c r="H15" s="135"/>
      <c r="I15" s="138"/>
      <c r="J15" s="56" t="s">
        <v>5</v>
      </c>
      <c r="K15" s="104">
        <f>+'Fichas técnicas'!Q119</f>
        <v>0.501</v>
      </c>
      <c r="L15" s="104">
        <f>+'Fichas técnicas'!Q118</f>
        <v>0.79900000000000004</v>
      </c>
      <c r="M15" s="138"/>
      <c r="N15" s="111"/>
      <c r="O15" s="138"/>
      <c r="P15" s="135"/>
      <c r="Q15" s="138"/>
      <c r="R15" s="56" t="s">
        <v>5</v>
      </c>
      <c r="S15" s="25">
        <f>+'Fichas técnicas'!Q125</f>
        <v>0.80100000000000005</v>
      </c>
      <c r="T15" s="25">
        <f>+'Fichas técnicas'!Q124</f>
        <v>0.95</v>
      </c>
      <c r="U15" s="138"/>
      <c r="V15" s="111"/>
      <c r="W15" s="125"/>
      <c r="X15" s="125"/>
      <c r="Y15" s="18"/>
      <c r="Z15" s="74" t="s">
        <v>5</v>
      </c>
      <c r="AA15" s="7"/>
      <c r="AB15" s="7"/>
      <c r="AC15" s="7"/>
      <c r="AD15" s="111"/>
      <c r="AE15" s="125"/>
      <c r="AF15" s="125"/>
      <c r="AG15" s="18"/>
      <c r="AH15" s="74" t="s">
        <v>5</v>
      </c>
      <c r="AI15" s="33"/>
      <c r="AJ15" s="33"/>
      <c r="AK15" s="7"/>
      <c r="AL15" s="111"/>
      <c r="AM15" s="125"/>
      <c r="AN15" s="125"/>
      <c r="AO15" s="18"/>
      <c r="AP15" s="65" t="s">
        <v>5</v>
      </c>
      <c r="AQ15" s="33"/>
      <c r="AR15" s="33"/>
      <c r="AS15" s="7"/>
      <c r="AT15" s="111"/>
      <c r="AU15" s="151"/>
      <c r="AV15" s="151"/>
      <c r="AW15" s="13"/>
      <c r="AX15" s="65" t="s">
        <v>5</v>
      </c>
      <c r="AY15" s="7"/>
      <c r="AZ15" s="8"/>
    </row>
    <row r="16" spans="1:53" ht="20.25" customHeight="1" x14ac:dyDescent="0.25">
      <c r="A16" s="123"/>
      <c r="B16" s="144"/>
      <c r="C16" s="143"/>
      <c r="D16" s="146"/>
      <c r="E16" s="129"/>
      <c r="F16" s="111"/>
      <c r="G16" s="139"/>
      <c r="H16" s="135"/>
      <c r="I16" s="139"/>
      <c r="J16" s="57" t="s">
        <v>4</v>
      </c>
      <c r="K16" s="104">
        <f>+'Fichas técnicas'!Q121</f>
        <v>0</v>
      </c>
      <c r="L16" s="104">
        <f>+'Fichas técnicas'!Q120</f>
        <v>0.5</v>
      </c>
      <c r="M16" s="139"/>
      <c r="N16" s="111"/>
      <c r="O16" s="139"/>
      <c r="P16" s="135"/>
      <c r="Q16" s="139"/>
      <c r="R16" s="57" t="s">
        <v>4</v>
      </c>
      <c r="S16" s="23">
        <f>+'Fichas técnicas'!Q127</f>
        <v>0</v>
      </c>
      <c r="T16" s="23">
        <f>+'Fichas técnicas'!Q126</f>
        <v>0.8</v>
      </c>
      <c r="U16" s="139"/>
      <c r="V16" s="111"/>
      <c r="W16" s="125"/>
      <c r="X16" s="125"/>
      <c r="Y16" s="18"/>
      <c r="Z16" s="74" t="s">
        <v>4</v>
      </c>
      <c r="AA16" s="7"/>
      <c r="AB16" s="7"/>
      <c r="AC16" s="7"/>
      <c r="AD16" s="111"/>
      <c r="AE16" s="125"/>
      <c r="AF16" s="125"/>
      <c r="AG16" s="18"/>
      <c r="AH16" s="74" t="s">
        <v>4</v>
      </c>
      <c r="AI16" s="33"/>
      <c r="AJ16" s="33"/>
      <c r="AK16" s="7"/>
      <c r="AL16" s="111"/>
      <c r="AM16" s="125"/>
      <c r="AN16" s="125"/>
      <c r="AO16" s="18"/>
      <c r="AP16" s="65" t="s">
        <v>4</v>
      </c>
      <c r="AQ16" s="33"/>
      <c r="AR16" s="33"/>
      <c r="AS16" s="7"/>
      <c r="AT16" s="111"/>
      <c r="AU16" s="151"/>
      <c r="AV16" s="151"/>
      <c r="AW16" s="13"/>
      <c r="AX16" s="65" t="s">
        <v>4</v>
      </c>
      <c r="AY16" s="7"/>
      <c r="AZ16" s="8"/>
    </row>
    <row r="17" spans="1:52" ht="31.5" customHeight="1" x14ac:dyDescent="0.25">
      <c r="A17" s="123">
        <v>5</v>
      </c>
      <c r="B17" s="144" t="s">
        <v>23</v>
      </c>
      <c r="C17" s="143" t="s">
        <v>11</v>
      </c>
      <c r="D17" s="146" t="s">
        <v>49</v>
      </c>
      <c r="E17" s="129">
        <f>COUNTA(G17,O17,W17,AE17,AM17,AU17)</f>
        <v>4</v>
      </c>
      <c r="F17" s="111"/>
      <c r="G17" s="137" t="s">
        <v>176</v>
      </c>
      <c r="H17" s="135" t="s">
        <v>177</v>
      </c>
      <c r="I17" s="137" t="str">
        <f>+'[2]Ficha T Indicadores 2018'!$L$14</f>
        <v>Trimestral</v>
      </c>
      <c r="J17" s="58" t="s">
        <v>6</v>
      </c>
      <c r="K17" s="25">
        <f>+'[2]Ficha T Indicadores 2018'!$Q$15</f>
        <v>0.90100000000000002</v>
      </c>
      <c r="L17" s="23">
        <f>+'[2]Ficha T Indicadores 2018'!$Q$14</f>
        <v>1</v>
      </c>
      <c r="M17" s="137">
        <f>VLOOKUP(H1,'[2]IE-04'!$O:$S,5,FALSE)</f>
        <v>0.5</v>
      </c>
      <c r="N17" s="111"/>
      <c r="O17" s="137" t="s">
        <v>178</v>
      </c>
      <c r="P17" s="135" t="s">
        <v>179</v>
      </c>
      <c r="Q17" s="137" t="str">
        <f>+'[2]Ficha T Indicadores 2018'!$L$20</f>
        <v>Trimestral</v>
      </c>
      <c r="R17" s="58" t="s">
        <v>6</v>
      </c>
      <c r="S17" s="25">
        <f>+'[2]Ficha T Indicadores 2018'!$Q$21</f>
        <v>0.90100000000000002</v>
      </c>
      <c r="T17" s="23">
        <f>+'[2]Ficha T Indicadores 2018'!$Q$20</f>
        <v>1</v>
      </c>
      <c r="U17" s="137">
        <f>VLOOKUP(H1,'[2]IE-05'!$O:$S,5,FALSE)</f>
        <v>0.66129032258064513</v>
      </c>
      <c r="V17" s="111"/>
      <c r="W17" s="137" t="s">
        <v>180</v>
      </c>
      <c r="X17" s="135" t="s">
        <v>181</v>
      </c>
      <c r="Y17" s="137" t="str">
        <f>+'[2]Ficha T Indicadores 2018'!$L$26</f>
        <v>Bimensual</v>
      </c>
      <c r="Z17" s="58" t="s">
        <v>6</v>
      </c>
      <c r="AA17" s="25">
        <f>+'[2]Ficha T Indicadores 2018'!$Q$27</f>
        <v>0.90100000000000002</v>
      </c>
      <c r="AB17" s="23">
        <f>+'[2]Ficha T Indicadores 2018'!$Q$26</f>
        <v>1</v>
      </c>
      <c r="AC17" s="137" t="e">
        <f>VLOOKUP(H1,'[2]IE-06'!$O:$S,5,FALSE)</f>
        <v>#N/A</v>
      </c>
      <c r="AD17" s="111"/>
      <c r="AE17" s="137" t="s">
        <v>145</v>
      </c>
      <c r="AF17" s="135" t="s">
        <v>182</v>
      </c>
      <c r="AG17" s="137" t="str">
        <f>+'Fichas técnicas'!L32</f>
        <v>Trimestral</v>
      </c>
      <c r="AH17" s="58" t="s">
        <v>6</v>
      </c>
      <c r="AI17" s="25">
        <f>+'Fichas técnicas'!Q33</f>
        <v>0.90100000000000002</v>
      </c>
      <c r="AJ17" s="23">
        <f>+'Fichas técnicas'!Q32</f>
        <v>1</v>
      </c>
      <c r="AK17" s="137" t="e">
        <f>VLOOKUP(H1,'[4]ID-03'!$O:$AF,8,FALSE)</f>
        <v>#N/A</v>
      </c>
      <c r="AL17" s="111"/>
      <c r="AM17" s="125"/>
      <c r="AN17" s="125"/>
      <c r="AO17" s="18"/>
      <c r="AP17" s="65" t="s">
        <v>6</v>
      </c>
      <c r="AQ17" s="33"/>
      <c r="AR17" s="33"/>
      <c r="AS17" s="7"/>
      <c r="AT17" s="111"/>
      <c r="AU17" s="151"/>
      <c r="AV17" s="151"/>
      <c r="AW17" s="13"/>
      <c r="AX17" s="65" t="s">
        <v>6</v>
      </c>
      <c r="AY17" s="7"/>
      <c r="AZ17" s="8"/>
    </row>
    <row r="18" spans="1:52" ht="31.5" customHeight="1" x14ac:dyDescent="0.25">
      <c r="A18" s="123"/>
      <c r="B18" s="144"/>
      <c r="C18" s="143"/>
      <c r="D18" s="146"/>
      <c r="E18" s="129"/>
      <c r="F18" s="111"/>
      <c r="G18" s="138"/>
      <c r="H18" s="135"/>
      <c r="I18" s="138"/>
      <c r="J18" s="56" t="s">
        <v>5</v>
      </c>
      <c r="K18" s="25">
        <f>+'[2]Ficha T Indicadores 2018'!$Q$17</f>
        <v>0.8</v>
      </c>
      <c r="L18" s="23">
        <f>+'[2]Ficha T Indicadores 2018'!$Q$16</f>
        <v>0.9</v>
      </c>
      <c r="M18" s="138"/>
      <c r="N18" s="111"/>
      <c r="O18" s="138"/>
      <c r="P18" s="135"/>
      <c r="Q18" s="138"/>
      <c r="R18" s="56" t="s">
        <v>5</v>
      </c>
      <c r="S18" s="25">
        <f>+'[2]Ficha T Indicadores 2018'!$Q$23</f>
        <v>0.8</v>
      </c>
      <c r="T18" s="23">
        <f>+'[2]Ficha T Indicadores 2018'!$Q$22</f>
        <v>0.9</v>
      </c>
      <c r="U18" s="138"/>
      <c r="V18" s="111"/>
      <c r="W18" s="138"/>
      <c r="X18" s="135"/>
      <c r="Y18" s="138"/>
      <c r="Z18" s="56" t="s">
        <v>5</v>
      </c>
      <c r="AA18" s="25">
        <f>+'[2]Ficha T Indicadores 2018'!$Q$29</f>
        <v>0.8</v>
      </c>
      <c r="AB18" s="23">
        <f>+'[2]Ficha T Indicadores 2018'!$Q$28</f>
        <v>0.9</v>
      </c>
      <c r="AC18" s="138"/>
      <c r="AD18" s="111"/>
      <c r="AE18" s="138"/>
      <c r="AF18" s="135"/>
      <c r="AG18" s="138"/>
      <c r="AH18" s="56" t="s">
        <v>5</v>
      </c>
      <c r="AI18" s="25">
        <f>+'Fichas técnicas'!Q35</f>
        <v>0.8</v>
      </c>
      <c r="AJ18" s="23">
        <f>+'Fichas técnicas'!Q34</f>
        <v>0.9</v>
      </c>
      <c r="AK18" s="138"/>
      <c r="AL18" s="111"/>
      <c r="AM18" s="125"/>
      <c r="AN18" s="125"/>
      <c r="AO18" s="18"/>
      <c r="AP18" s="65" t="s">
        <v>5</v>
      </c>
      <c r="AQ18" s="33"/>
      <c r="AR18" s="33"/>
      <c r="AS18" s="7"/>
      <c r="AT18" s="111"/>
      <c r="AU18" s="151"/>
      <c r="AV18" s="151"/>
      <c r="AW18" s="13"/>
      <c r="AX18" s="65" t="s">
        <v>5</v>
      </c>
      <c r="AY18" s="7"/>
      <c r="AZ18" s="8"/>
    </row>
    <row r="19" spans="1:52" ht="31.5" customHeight="1" x14ac:dyDescent="0.25">
      <c r="A19" s="123"/>
      <c r="B19" s="144"/>
      <c r="C19" s="143"/>
      <c r="D19" s="146"/>
      <c r="E19" s="129"/>
      <c r="F19" s="111"/>
      <c r="G19" s="139"/>
      <c r="H19" s="135"/>
      <c r="I19" s="139"/>
      <c r="J19" s="57" t="s">
        <v>4</v>
      </c>
      <c r="K19" s="23">
        <f>+'[2]Ficha T Indicadores 2018'!$Q$19</f>
        <v>0</v>
      </c>
      <c r="L19" s="32">
        <f>+'[2]Ficha T Indicadores 2018'!$Q$18</f>
        <v>0.79900000000000004</v>
      </c>
      <c r="M19" s="139"/>
      <c r="N19" s="111"/>
      <c r="O19" s="139"/>
      <c r="P19" s="135"/>
      <c r="Q19" s="139"/>
      <c r="R19" s="57" t="s">
        <v>4</v>
      </c>
      <c r="S19" s="23">
        <f>+'[2]Ficha T Indicadores 2018'!$Q$25</f>
        <v>0</v>
      </c>
      <c r="T19" s="32">
        <f>+'[2]Ficha T Indicadores 2018'!$Q$24</f>
        <v>0.79900000000000004</v>
      </c>
      <c r="U19" s="139"/>
      <c r="V19" s="111"/>
      <c r="W19" s="139"/>
      <c r="X19" s="135"/>
      <c r="Y19" s="139"/>
      <c r="Z19" s="57" t="s">
        <v>4</v>
      </c>
      <c r="AA19" s="23">
        <f>+'[2]Ficha T Indicadores 2018'!$Q$31</f>
        <v>0</v>
      </c>
      <c r="AB19" s="32">
        <f>+'[2]Ficha T Indicadores 2018'!$Q$30</f>
        <v>0.79900000000000004</v>
      </c>
      <c r="AC19" s="139"/>
      <c r="AD19" s="111"/>
      <c r="AE19" s="139"/>
      <c r="AF19" s="135"/>
      <c r="AG19" s="139"/>
      <c r="AH19" s="57" t="s">
        <v>4</v>
      </c>
      <c r="AI19" s="23">
        <f>+'Fichas técnicas'!Q37</f>
        <v>0</v>
      </c>
      <c r="AJ19" s="23">
        <f>+'Fichas técnicas'!Q36</f>
        <v>0.79900000000000004</v>
      </c>
      <c r="AK19" s="139"/>
      <c r="AL19" s="111"/>
      <c r="AM19" s="125"/>
      <c r="AN19" s="125"/>
      <c r="AO19" s="18"/>
      <c r="AP19" s="65" t="s">
        <v>4</v>
      </c>
      <c r="AQ19" s="33"/>
      <c r="AR19" s="33"/>
      <c r="AS19" s="7"/>
      <c r="AT19" s="111"/>
      <c r="AU19" s="151"/>
      <c r="AV19" s="151"/>
      <c r="AW19" s="13"/>
      <c r="AX19" s="65" t="s">
        <v>4</v>
      </c>
      <c r="AY19" s="7"/>
      <c r="AZ19" s="8"/>
    </row>
    <row r="20" spans="1:52" ht="30" customHeight="1" x14ac:dyDescent="0.25">
      <c r="A20" s="123">
        <v>6</v>
      </c>
      <c r="B20" s="144" t="s">
        <v>24</v>
      </c>
      <c r="C20" s="143" t="s">
        <v>12</v>
      </c>
      <c r="D20" s="146" t="s">
        <v>51</v>
      </c>
      <c r="E20" s="129">
        <f>COUNTA(G20,O20,W20,AE20,AM20,AU20)</f>
        <v>3</v>
      </c>
      <c r="F20" s="111"/>
      <c r="G20" s="137" t="s">
        <v>183</v>
      </c>
      <c r="H20" s="135" t="s">
        <v>184</v>
      </c>
      <c r="I20" s="137" t="str">
        <f>+'[2]Ficha T Indicadores 2018'!$L$2</f>
        <v>Mensual</v>
      </c>
      <c r="J20" s="58" t="s">
        <v>6</v>
      </c>
      <c r="K20" s="25">
        <f>+'[2]Ficha T Indicadores 2018'!$Q$3</f>
        <v>0.70099999999999996</v>
      </c>
      <c r="L20" s="23">
        <f>+'[2]Ficha T Indicadores 2018'!$Q$2</f>
        <v>1</v>
      </c>
      <c r="M20" s="137">
        <f>VLOOKUP(H1,'[2]IE-01'!$O:$X,10,FALSE)</f>
        <v>0.63650870774135393</v>
      </c>
      <c r="N20" s="111"/>
      <c r="O20" s="137" t="s">
        <v>185</v>
      </c>
      <c r="P20" s="135" t="s">
        <v>186</v>
      </c>
      <c r="Q20" s="137" t="str">
        <f>+'[2]Ficha T Indicadores 2018'!$L$8</f>
        <v>Mensual</v>
      </c>
      <c r="R20" s="58" t="s">
        <v>6</v>
      </c>
      <c r="S20" s="25">
        <f>+'[2]Ficha T Indicadores 2018'!$Q$9</f>
        <v>0.85099999999999998</v>
      </c>
      <c r="T20" s="23">
        <f>+'[2]Ficha T Indicadores 2018'!$Q$8</f>
        <v>1</v>
      </c>
      <c r="U20" s="137">
        <f>VLOOKUP(H1,'[2]IE-02'!$O:$R,4,FALSE)</f>
        <v>0.86956521739130432</v>
      </c>
      <c r="V20" s="111"/>
      <c r="W20" s="137" t="s">
        <v>156</v>
      </c>
      <c r="X20" s="135" t="s">
        <v>187</v>
      </c>
      <c r="Y20" s="137" t="str">
        <f>+'Fichas técnicas'!L38</f>
        <v>Mensual</v>
      </c>
      <c r="Z20" s="58" t="s">
        <v>6</v>
      </c>
      <c r="AA20" s="25">
        <f>+'Fichas técnicas'!Q39</f>
        <v>0.99099999999999999</v>
      </c>
      <c r="AB20" s="23">
        <f>+'Fichas técnicas'!Q38</f>
        <v>1</v>
      </c>
      <c r="AC20" s="137" t="e">
        <f>VLOOKUP(H1,'[4]ID-03'!$O:$AF,8,FALSE)</f>
        <v>#N/A</v>
      </c>
      <c r="AD20" s="111"/>
      <c r="AE20" s="125"/>
      <c r="AF20" s="125"/>
      <c r="AG20" s="72"/>
      <c r="AH20" s="65"/>
      <c r="AI20" s="33"/>
      <c r="AJ20" s="33"/>
      <c r="AK20" s="125"/>
      <c r="AL20" s="111"/>
      <c r="AM20" s="125"/>
      <c r="AN20" s="125"/>
      <c r="AO20" s="18"/>
      <c r="AP20" s="65" t="s">
        <v>6</v>
      </c>
      <c r="AQ20" s="33"/>
      <c r="AR20" s="33"/>
      <c r="AS20" s="7"/>
      <c r="AT20" s="111"/>
      <c r="AU20" s="151"/>
      <c r="AV20" s="151"/>
      <c r="AW20" s="13"/>
      <c r="AX20" s="65" t="s">
        <v>6</v>
      </c>
      <c r="AY20" s="7"/>
      <c r="AZ20" s="8"/>
    </row>
    <row r="21" spans="1:52" ht="30" customHeight="1" x14ac:dyDescent="0.25">
      <c r="A21" s="123"/>
      <c r="B21" s="144"/>
      <c r="C21" s="143"/>
      <c r="D21" s="146"/>
      <c r="E21" s="129"/>
      <c r="F21" s="111"/>
      <c r="G21" s="138"/>
      <c r="H21" s="135"/>
      <c r="I21" s="138"/>
      <c r="J21" s="56" t="s">
        <v>5</v>
      </c>
      <c r="K21" s="25">
        <f>+'[2]Ficha T Indicadores 2018'!$Q$5</f>
        <v>0.60099999999999998</v>
      </c>
      <c r="L21" s="23">
        <f>+'[2]Ficha T Indicadores 2018'!$Q$4</f>
        <v>0.7</v>
      </c>
      <c r="M21" s="138"/>
      <c r="N21" s="111"/>
      <c r="O21" s="138"/>
      <c r="P21" s="135"/>
      <c r="Q21" s="138"/>
      <c r="R21" s="56" t="s">
        <v>5</v>
      </c>
      <c r="S21" s="25">
        <f>+'[2]Ficha T Indicadores 2018'!$Q$11</f>
        <v>0.80100000000000005</v>
      </c>
      <c r="T21" s="23">
        <f>+'[2]Ficha T Indicadores 2018'!$Q$10</f>
        <v>0.85</v>
      </c>
      <c r="U21" s="138"/>
      <c r="V21" s="111"/>
      <c r="W21" s="138"/>
      <c r="X21" s="135"/>
      <c r="Y21" s="138"/>
      <c r="Z21" s="56" t="s">
        <v>5</v>
      </c>
      <c r="AA21" s="31" t="str">
        <f>+'Fichas técnicas'!Q41</f>
        <v>NA</v>
      </c>
      <c r="AB21" s="31" t="str">
        <f>+'Fichas técnicas'!Q40</f>
        <v>NA</v>
      </c>
      <c r="AC21" s="138"/>
      <c r="AD21" s="111"/>
      <c r="AE21" s="125"/>
      <c r="AF21" s="125"/>
      <c r="AG21" s="72"/>
      <c r="AH21" s="65"/>
      <c r="AI21" s="33"/>
      <c r="AJ21" s="33"/>
      <c r="AK21" s="125"/>
      <c r="AL21" s="111"/>
      <c r="AM21" s="125"/>
      <c r="AN21" s="125"/>
      <c r="AO21" s="18"/>
      <c r="AP21" s="65" t="s">
        <v>5</v>
      </c>
      <c r="AQ21" s="33"/>
      <c r="AR21" s="33"/>
      <c r="AS21" s="7"/>
      <c r="AT21" s="111"/>
      <c r="AU21" s="151"/>
      <c r="AV21" s="151"/>
      <c r="AW21" s="13"/>
      <c r="AX21" s="65" t="s">
        <v>5</v>
      </c>
      <c r="AY21" s="7"/>
      <c r="AZ21" s="8"/>
    </row>
    <row r="22" spans="1:52" ht="30" customHeight="1" x14ac:dyDescent="0.25">
      <c r="A22" s="123"/>
      <c r="B22" s="144"/>
      <c r="C22" s="143"/>
      <c r="D22" s="146"/>
      <c r="E22" s="129"/>
      <c r="F22" s="111"/>
      <c r="G22" s="139"/>
      <c r="H22" s="135"/>
      <c r="I22" s="139"/>
      <c r="J22" s="57" t="s">
        <v>4</v>
      </c>
      <c r="K22" s="23">
        <f>+'[2]Ficha T Indicadores 2018'!$Q$7</f>
        <v>0</v>
      </c>
      <c r="L22" s="23">
        <f>+'[2]Ficha T Indicadores 2018'!$Q$6</f>
        <v>0.6</v>
      </c>
      <c r="M22" s="139"/>
      <c r="N22" s="111"/>
      <c r="O22" s="139"/>
      <c r="P22" s="135"/>
      <c r="Q22" s="139"/>
      <c r="R22" s="57" t="s">
        <v>4</v>
      </c>
      <c r="S22" s="23">
        <f>+'[2]Ficha T Indicadores 2018'!$Q$13</f>
        <v>0</v>
      </c>
      <c r="T22" s="23">
        <f>+'[2]Ficha T Indicadores 2018'!$Q$12</f>
        <v>0.8</v>
      </c>
      <c r="U22" s="139"/>
      <c r="V22" s="111"/>
      <c r="W22" s="139"/>
      <c r="X22" s="135"/>
      <c r="Y22" s="139"/>
      <c r="Z22" s="57" t="s">
        <v>4</v>
      </c>
      <c r="AA22" s="23">
        <f>+'Fichas técnicas'!Q43</f>
        <v>0</v>
      </c>
      <c r="AB22" s="23">
        <f>+'Fichas técnicas'!Q42</f>
        <v>0.99</v>
      </c>
      <c r="AC22" s="139"/>
      <c r="AD22" s="111"/>
      <c r="AE22" s="125"/>
      <c r="AF22" s="125"/>
      <c r="AG22" s="72"/>
      <c r="AH22" s="65"/>
      <c r="AI22" s="33"/>
      <c r="AJ22" s="33"/>
      <c r="AK22" s="125"/>
      <c r="AL22" s="111"/>
      <c r="AM22" s="125"/>
      <c r="AN22" s="125"/>
      <c r="AO22" s="18"/>
      <c r="AP22" s="65" t="s">
        <v>4</v>
      </c>
      <c r="AQ22" s="33"/>
      <c r="AR22" s="33"/>
      <c r="AS22" s="7"/>
      <c r="AT22" s="111"/>
      <c r="AU22" s="151"/>
      <c r="AV22" s="151"/>
      <c r="AW22" s="13"/>
      <c r="AX22" s="65" t="s">
        <v>4</v>
      </c>
      <c r="AY22" s="7"/>
      <c r="AZ22" s="8"/>
    </row>
    <row r="23" spans="1:52" ht="27.75" customHeight="1" x14ac:dyDescent="0.25">
      <c r="A23" s="123">
        <v>7</v>
      </c>
      <c r="B23" s="144" t="s">
        <v>25</v>
      </c>
      <c r="C23" s="143" t="s">
        <v>13</v>
      </c>
      <c r="D23" s="146" t="s">
        <v>53</v>
      </c>
      <c r="E23" s="129">
        <f>COUNTA(G23,O23,W23,AE23,AM23,AU23)</f>
        <v>5</v>
      </c>
      <c r="F23" s="111"/>
      <c r="G23" s="137" t="s">
        <v>188</v>
      </c>
      <c r="H23" s="135" t="s">
        <v>189</v>
      </c>
      <c r="I23" s="137" t="str">
        <f>+'[2]Ficha T Indicadores 2018'!$L$74</f>
        <v>Anual</v>
      </c>
      <c r="J23" s="58" t="s">
        <v>6</v>
      </c>
      <c r="K23" s="25">
        <f>+'[2]Ficha T Indicadores 2018'!$Q$75</f>
        <v>0.90100000000000002</v>
      </c>
      <c r="L23" s="23">
        <f>+'[2]Ficha T Indicadores 2018'!$Q$74</f>
        <v>1</v>
      </c>
      <c r="M23" s="137">
        <f>VLOOKUP(D1,'[2]IE-14'!$M:$T,8,FALSE)</f>
        <v>0</v>
      </c>
      <c r="N23" s="111"/>
      <c r="O23" s="137" t="s">
        <v>199</v>
      </c>
      <c r="P23" s="135" t="s">
        <v>247</v>
      </c>
      <c r="Q23" s="137" t="str">
        <f>+'Fichas técnicas'!L44</f>
        <v>Trimestral</v>
      </c>
      <c r="R23" s="58" t="s">
        <v>6</v>
      </c>
      <c r="S23" s="25">
        <f>+'Fichas técnicas'!Q45</f>
        <v>0.90100000000000002</v>
      </c>
      <c r="T23" s="23">
        <f>+'Fichas técnicas'!Q44</f>
        <v>1</v>
      </c>
      <c r="U23" s="137" t="e">
        <f>VLOOKUP(H1,'[9]ID-19'!$O:$V,8,FALSE)</f>
        <v>#N/A</v>
      </c>
      <c r="V23" s="111"/>
      <c r="W23" s="137" t="s">
        <v>200</v>
      </c>
      <c r="X23" s="135" t="s">
        <v>249</v>
      </c>
      <c r="Y23" s="137" t="str">
        <f>+'Fichas técnicas'!L50</f>
        <v>Trimestral</v>
      </c>
      <c r="Z23" s="58" t="s">
        <v>6</v>
      </c>
      <c r="AA23" s="25">
        <f>+'Fichas técnicas'!Q51</f>
        <v>0.90100000000000002</v>
      </c>
      <c r="AB23" s="25">
        <f>+'Fichas técnicas'!Q50</f>
        <v>1</v>
      </c>
      <c r="AC23" s="137" t="e">
        <f>VLOOKUP(H1,'[9]ID-20'!$O:$V,8,FALSE)</f>
        <v>#N/A</v>
      </c>
      <c r="AD23" s="111"/>
      <c r="AE23" s="137" t="s">
        <v>235</v>
      </c>
      <c r="AF23" s="135" t="s">
        <v>54</v>
      </c>
      <c r="AG23" s="137" t="str">
        <f>+'Fichas técnicas'!L56</f>
        <v>Trimestral</v>
      </c>
      <c r="AH23" s="58" t="s">
        <v>6</v>
      </c>
      <c r="AI23" s="25">
        <f>+'Fichas técnicas'!Q57</f>
        <v>4.99E-2</v>
      </c>
      <c r="AJ23" s="23">
        <f>+'Fichas técnicas'!Q56</f>
        <v>0</v>
      </c>
      <c r="AK23" s="171" t="e">
        <f>VLOOKUP(H1,'[9]ID-21'!$O:$S,5,FALSE)</f>
        <v>#N/A</v>
      </c>
      <c r="AL23" s="111"/>
      <c r="AM23" s="137" t="s">
        <v>236</v>
      </c>
      <c r="AN23" s="135" t="s">
        <v>255</v>
      </c>
      <c r="AO23" s="137" t="str">
        <f>+'Fichas técnicas'!L62</f>
        <v>Trimestral</v>
      </c>
      <c r="AP23" s="64" t="s">
        <v>6</v>
      </c>
      <c r="AQ23" s="25">
        <f>+'Fichas técnicas'!Q63</f>
        <v>0.90100000000000002</v>
      </c>
      <c r="AR23" s="23">
        <f>+'Fichas técnicas'!Q62</f>
        <v>1</v>
      </c>
      <c r="AS23" s="137" t="e">
        <f>VLOOKUP(H1,'[9]ID-22'!$O:$R,4,FALSE)</f>
        <v>#N/A</v>
      </c>
      <c r="AT23" s="111"/>
      <c r="AU23" s="151"/>
      <c r="AV23" s="151" t="s">
        <v>56</v>
      </c>
      <c r="AW23" s="89"/>
      <c r="AX23" s="65" t="s">
        <v>6</v>
      </c>
      <c r="AY23" s="7"/>
      <c r="AZ23" s="8"/>
    </row>
    <row r="24" spans="1:52" ht="27.75" customHeight="1" x14ac:dyDescent="0.25">
      <c r="A24" s="123"/>
      <c r="B24" s="144"/>
      <c r="C24" s="143"/>
      <c r="D24" s="146"/>
      <c r="E24" s="129"/>
      <c r="F24" s="111"/>
      <c r="G24" s="138"/>
      <c r="H24" s="135"/>
      <c r="I24" s="138"/>
      <c r="J24" s="56" t="s">
        <v>5</v>
      </c>
      <c r="K24" s="32">
        <f>+'[2]Ficha T Indicadores 2018'!$Q$77</f>
        <v>0.7</v>
      </c>
      <c r="L24" s="23">
        <f>+'[2]Ficha T Indicadores 2018'!$Q$76</f>
        <v>0.9</v>
      </c>
      <c r="M24" s="138"/>
      <c r="N24" s="111"/>
      <c r="O24" s="138"/>
      <c r="P24" s="135"/>
      <c r="Q24" s="138"/>
      <c r="R24" s="56" t="s">
        <v>5</v>
      </c>
      <c r="S24" s="25">
        <f>+'Fichas técnicas'!Q47</f>
        <v>0.8</v>
      </c>
      <c r="T24" s="23">
        <f>+'Fichas técnicas'!Q46</f>
        <v>0.9</v>
      </c>
      <c r="U24" s="138"/>
      <c r="V24" s="111"/>
      <c r="W24" s="138"/>
      <c r="X24" s="135"/>
      <c r="Y24" s="138"/>
      <c r="Z24" s="56" t="s">
        <v>5</v>
      </c>
      <c r="AA24" s="25">
        <f>+'Fichas técnicas'!Q53</f>
        <v>0.8</v>
      </c>
      <c r="AB24" s="25">
        <f>+'Fichas técnicas'!Q52</f>
        <v>0.9</v>
      </c>
      <c r="AC24" s="138"/>
      <c r="AD24" s="111"/>
      <c r="AE24" s="138"/>
      <c r="AF24" s="135"/>
      <c r="AG24" s="138"/>
      <c r="AH24" s="56" t="s">
        <v>5</v>
      </c>
      <c r="AI24" s="25">
        <f>+'Fichas técnicas'!Q59</f>
        <v>9.9900000000000003E-2</v>
      </c>
      <c r="AJ24" s="23">
        <f>+'Fichas técnicas'!Q58</f>
        <v>0.05</v>
      </c>
      <c r="AK24" s="172"/>
      <c r="AL24" s="111"/>
      <c r="AM24" s="138"/>
      <c r="AN24" s="135"/>
      <c r="AO24" s="138"/>
      <c r="AP24" s="62" t="s">
        <v>5</v>
      </c>
      <c r="AQ24" s="25">
        <f>+'Fichas técnicas'!Q65</f>
        <v>0.8</v>
      </c>
      <c r="AR24" s="23">
        <f>+'Fichas técnicas'!Q64</f>
        <v>0.9</v>
      </c>
      <c r="AS24" s="138"/>
      <c r="AT24" s="111"/>
      <c r="AU24" s="151"/>
      <c r="AV24" s="151"/>
      <c r="AW24" s="89"/>
      <c r="AX24" s="65" t="s">
        <v>5</v>
      </c>
      <c r="AY24" s="7"/>
      <c r="AZ24" s="8"/>
    </row>
    <row r="25" spans="1:52" ht="27.75" customHeight="1" x14ac:dyDescent="0.25">
      <c r="A25" s="123"/>
      <c r="B25" s="144"/>
      <c r="C25" s="143"/>
      <c r="D25" s="146"/>
      <c r="E25" s="129"/>
      <c r="F25" s="111"/>
      <c r="G25" s="139"/>
      <c r="H25" s="135"/>
      <c r="I25" s="139"/>
      <c r="J25" s="57" t="s">
        <v>4</v>
      </c>
      <c r="K25" s="23">
        <f>+'[2]Ficha T Indicadores 2018'!$Q$79</f>
        <v>0</v>
      </c>
      <c r="L25" s="25">
        <f>+'[2]Ficha T Indicadores 2018'!$Q$78</f>
        <v>0.69899999999999995</v>
      </c>
      <c r="M25" s="139"/>
      <c r="N25" s="111"/>
      <c r="O25" s="139"/>
      <c r="P25" s="135"/>
      <c r="Q25" s="139"/>
      <c r="R25" s="57" t="s">
        <v>4</v>
      </c>
      <c r="S25" s="23">
        <f>+'Fichas técnicas'!Q49</f>
        <v>0</v>
      </c>
      <c r="T25" s="25">
        <f>+'Fichas técnicas'!Q48</f>
        <v>0.79900000000000004</v>
      </c>
      <c r="U25" s="139"/>
      <c r="V25" s="111"/>
      <c r="W25" s="139"/>
      <c r="X25" s="135"/>
      <c r="Y25" s="139"/>
      <c r="Z25" s="57" t="s">
        <v>4</v>
      </c>
      <c r="AA25" s="25">
        <f>+'Fichas técnicas'!Q55</f>
        <v>0</v>
      </c>
      <c r="AB25" s="25">
        <f>+'Fichas técnicas'!Q54</f>
        <v>0.79900000000000004</v>
      </c>
      <c r="AC25" s="139"/>
      <c r="AD25" s="111"/>
      <c r="AE25" s="139"/>
      <c r="AF25" s="135"/>
      <c r="AG25" s="139"/>
      <c r="AH25" s="57" t="s">
        <v>4</v>
      </c>
      <c r="AI25" s="23">
        <f>+'Fichas técnicas'!Q61</f>
        <v>1</v>
      </c>
      <c r="AJ25" s="23">
        <f>+'Fichas técnicas'!Q60</f>
        <v>0.1</v>
      </c>
      <c r="AK25" s="173"/>
      <c r="AL25" s="111"/>
      <c r="AM25" s="139"/>
      <c r="AN25" s="135"/>
      <c r="AO25" s="139"/>
      <c r="AP25" s="63" t="s">
        <v>4</v>
      </c>
      <c r="AQ25" s="23">
        <f>+'Fichas técnicas'!Q67</f>
        <v>0</v>
      </c>
      <c r="AR25" s="32">
        <f>+'Fichas técnicas'!Q66</f>
        <v>0.79900000000000004</v>
      </c>
      <c r="AS25" s="139"/>
      <c r="AT25" s="111"/>
      <c r="AU25" s="151"/>
      <c r="AV25" s="151"/>
      <c r="AW25" s="89"/>
      <c r="AX25" s="65" t="s">
        <v>4</v>
      </c>
      <c r="AY25" s="7"/>
      <c r="AZ25" s="8"/>
    </row>
    <row r="26" spans="1:52" ht="30" customHeight="1" x14ac:dyDescent="0.25">
      <c r="A26" s="123">
        <v>8</v>
      </c>
      <c r="B26" s="144" t="s">
        <v>26</v>
      </c>
      <c r="C26" s="143" t="s">
        <v>14</v>
      </c>
      <c r="D26" s="146" t="s">
        <v>57</v>
      </c>
      <c r="E26" s="129">
        <f>COUNTA(G26,O26,W26,AE26,AM26,AU26)</f>
        <v>3</v>
      </c>
      <c r="F26" s="111"/>
      <c r="G26" s="137" t="s">
        <v>193</v>
      </c>
      <c r="H26" s="135" t="s">
        <v>194</v>
      </c>
      <c r="I26" s="137" t="str">
        <f>+'[2]Ficha T Indicadores 2018'!$L$44</f>
        <v>Mensual</v>
      </c>
      <c r="J26" s="58" t="s">
        <v>6</v>
      </c>
      <c r="K26" s="25">
        <f>+'[2]Ficha T Indicadores 2018'!$Q$45</f>
        <v>0.95099999999999996</v>
      </c>
      <c r="L26" s="23">
        <f>+'[2]Ficha T Indicadores 2018'!$Q$44</f>
        <v>1</v>
      </c>
      <c r="M26" s="137">
        <f>VLOOKUP(H1,'[2]IE-09'!$O:$AO,27,FALSE)</f>
        <v>1.1237631304433517</v>
      </c>
      <c r="N26" s="111"/>
      <c r="O26" s="137" t="s">
        <v>195</v>
      </c>
      <c r="P26" s="135" t="s">
        <v>196</v>
      </c>
      <c r="Q26" s="137" t="str">
        <f>+'[2]Ficha T Indicadores 2018'!$L$134</f>
        <v>Trimestral</v>
      </c>
      <c r="R26" s="58" t="s">
        <v>6</v>
      </c>
      <c r="S26" s="21">
        <f>+'[2]Ficha T Indicadores 2018'!$Q$135</f>
        <v>1</v>
      </c>
      <c r="T26" s="31" t="str">
        <f>+'[2]Ficha T Indicadores 2018'!$Q$134</f>
        <v>NA</v>
      </c>
      <c r="U26" s="137">
        <f>VLOOKUP(H1,'[2]IE-24'!$O:$AJ,22,FALSE)</f>
        <v>1</v>
      </c>
      <c r="V26" s="111"/>
      <c r="W26" s="137" t="s">
        <v>197</v>
      </c>
      <c r="X26" s="135" t="s">
        <v>198</v>
      </c>
      <c r="Y26" s="137" t="str">
        <f>+'[2]Ficha T Indicadores 2018'!$L$140</f>
        <v>Mensual</v>
      </c>
      <c r="Z26" s="58" t="s">
        <v>6</v>
      </c>
      <c r="AA26" s="25">
        <f>+'[2]Ficha T Indicadores 2018'!$Q$141</f>
        <v>0.95099999999999996</v>
      </c>
      <c r="AB26" s="23">
        <f>+'[2]Ficha T Indicadores 2018'!$Q$140</f>
        <v>1</v>
      </c>
      <c r="AC26" s="137">
        <f>VLOOKUP(H1,'[2]IE-25'!$O:$AU,33,FALSE)</f>
        <v>1.0137952740930918</v>
      </c>
      <c r="AD26" s="111"/>
      <c r="AE26" s="125"/>
      <c r="AF26" s="125"/>
      <c r="AG26" s="72"/>
      <c r="AH26" s="65" t="s">
        <v>6</v>
      </c>
      <c r="AI26" s="33"/>
      <c r="AJ26" s="33"/>
      <c r="AK26" s="125"/>
      <c r="AL26" s="111"/>
      <c r="AM26" s="125"/>
      <c r="AN26" s="125"/>
      <c r="AO26" s="18"/>
      <c r="AP26" s="65" t="s">
        <v>6</v>
      </c>
      <c r="AQ26" s="33"/>
      <c r="AR26" s="33"/>
      <c r="AS26" s="7"/>
      <c r="AT26" s="111"/>
      <c r="AU26" s="151"/>
      <c r="AV26" s="151"/>
      <c r="AW26" s="13"/>
      <c r="AX26" s="65" t="s">
        <v>6</v>
      </c>
      <c r="AY26" s="7"/>
      <c r="AZ26" s="8"/>
    </row>
    <row r="27" spans="1:52" ht="30" customHeight="1" x14ac:dyDescent="0.25">
      <c r="A27" s="123"/>
      <c r="B27" s="144"/>
      <c r="C27" s="143"/>
      <c r="D27" s="146"/>
      <c r="E27" s="129"/>
      <c r="F27" s="111"/>
      <c r="G27" s="138"/>
      <c r="H27" s="135"/>
      <c r="I27" s="138"/>
      <c r="J27" s="56" t="s">
        <v>5</v>
      </c>
      <c r="K27" s="25">
        <f>+'[2]Ficha T Indicadores 2018'!$Q$47</f>
        <v>0.90100000000000002</v>
      </c>
      <c r="L27" s="23">
        <f>+'[2]Ficha T Indicadores 2018'!$Q$46</f>
        <v>0.95</v>
      </c>
      <c r="M27" s="138"/>
      <c r="N27" s="111"/>
      <c r="O27" s="138"/>
      <c r="P27" s="135"/>
      <c r="Q27" s="138"/>
      <c r="R27" s="56" t="s">
        <v>5</v>
      </c>
      <c r="S27" s="31" t="str">
        <f>+'[2]Ficha T Indicadores 2018'!$Q$137</f>
        <v>NA</v>
      </c>
      <c r="T27" s="31" t="str">
        <f>+'[2]Ficha T Indicadores 2018'!$Q$136</f>
        <v>NA</v>
      </c>
      <c r="U27" s="138"/>
      <c r="V27" s="111"/>
      <c r="W27" s="138"/>
      <c r="X27" s="135"/>
      <c r="Y27" s="138"/>
      <c r="Z27" s="56" t="s">
        <v>5</v>
      </c>
      <c r="AA27" s="25">
        <f>+'[2]Ficha T Indicadores 2018'!$Q$143</f>
        <v>0.90100000000000002</v>
      </c>
      <c r="AB27" s="23">
        <f>+'[2]Ficha T Indicadores 2018'!$Q$142</f>
        <v>0.95</v>
      </c>
      <c r="AC27" s="138"/>
      <c r="AD27" s="111"/>
      <c r="AE27" s="125"/>
      <c r="AF27" s="125"/>
      <c r="AG27" s="72"/>
      <c r="AH27" s="65" t="s">
        <v>5</v>
      </c>
      <c r="AI27" s="33"/>
      <c r="AJ27" s="33"/>
      <c r="AK27" s="125"/>
      <c r="AL27" s="111"/>
      <c r="AM27" s="125"/>
      <c r="AN27" s="125"/>
      <c r="AO27" s="18"/>
      <c r="AP27" s="65" t="s">
        <v>5</v>
      </c>
      <c r="AQ27" s="33"/>
      <c r="AR27" s="33"/>
      <c r="AS27" s="7"/>
      <c r="AT27" s="111"/>
      <c r="AU27" s="151"/>
      <c r="AV27" s="151"/>
      <c r="AW27" s="13"/>
      <c r="AX27" s="65" t="s">
        <v>5</v>
      </c>
      <c r="AY27" s="7"/>
      <c r="AZ27" s="8"/>
    </row>
    <row r="28" spans="1:52" ht="30" customHeight="1" x14ac:dyDescent="0.25">
      <c r="A28" s="123"/>
      <c r="B28" s="144"/>
      <c r="C28" s="143"/>
      <c r="D28" s="146"/>
      <c r="E28" s="129"/>
      <c r="F28" s="111"/>
      <c r="G28" s="139"/>
      <c r="H28" s="135"/>
      <c r="I28" s="139"/>
      <c r="J28" s="57" t="s">
        <v>4</v>
      </c>
      <c r="K28" s="23">
        <f>+'[2]Ficha T Indicadores 2018'!$Q$49</f>
        <v>0</v>
      </c>
      <c r="L28" s="23">
        <f>+'[2]Ficha T Indicadores 2018'!$Q$48</f>
        <v>0.9</v>
      </c>
      <c r="M28" s="139"/>
      <c r="N28" s="111"/>
      <c r="O28" s="139"/>
      <c r="P28" s="135"/>
      <c r="Q28" s="139"/>
      <c r="R28" s="57" t="s">
        <v>4</v>
      </c>
      <c r="S28" s="31" t="str">
        <f>+'[2]Ficha T Indicadores 2018'!$Q$139</f>
        <v>&lt;100%</v>
      </c>
      <c r="T28" s="31" t="str">
        <f>+'[2]Ficha T Indicadores 2018'!$Q$138</f>
        <v>NA</v>
      </c>
      <c r="U28" s="139"/>
      <c r="V28" s="111"/>
      <c r="W28" s="139"/>
      <c r="X28" s="135"/>
      <c r="Y28" s="139"/>
      <c r="Z28" s="57" t="s">
        <v>4</v>
      </c>
      <c r="AA28" s="23">
        <f>+'[2]Ficha T Indicadores 2018'!$Q$145</f>
        <v>0</v>
      </c>
      <c r="AB28" s="23">
        <f>+'[2]Ficha T Indicadores 2018'!$Q$144</f>
        <v>0.9</v>
      </c>
      <c r="AC28" s="139"/>
      <c r="AD28" s="111"/>
      <c r="AE28" s="125"/>
      <c r="AF28" s="125"/>
      <c r="AG28" s="72"/>
      <c r="AH28" s="65" t="s">
        <v>4</v>
      </c>
      <c r="AI28" s="33"/>
      <c r="AJ28" s="33"/>
      <c r="AK28" s="125"/>
      <c r="AL28" s="111"/>
      <c r="AM28" s="125"/>
      <c r="AN28" s="125"/>
      <c r="AO28" s="18"/>
      <c r="AP28" s="65" t="s">
        <v>4</v>
      </c>
      <c r="AQ28" s="33"/>
      <c r="AR28" s="33"/>
      <c r="AS28" s="7"/>
      <c r="AT28" s="111"/>
      <c r="AU28" s="151"/>
      <c r="AV28" s="151"/>
      <c r="AW28" s="13"/>
      <c r="AX28" s="65" t="s">
        <v>4</v>
      </c>
      <c r="AY28" s="7"/>
      <c r="AZ28" s="8"/>
    </row>
    <row r="29" spans="1:52" ht="28.5" customHeight="1" x14ac:dyDescent="0.25">
      <c r="A29" s="123">
        <v>9</v>
      </c>
      <c r="B29" s="144" t="s">
        <v>27</v>
      </c>
      <c r="C29" s="143" t="s">
        <v>15</v>
      </c>
      <c r="D29" s="146" t="s">
        <v>58</v>
      </c>
      <c r="E29" s="129">
        <f>COUNTA(G29,O29,W29,AE29,AM29,AU29)</f>
        <v>5</v>
      </c>
      <c r="F29" s="111"/>
      <c r="G29" s="137" t="s">
        <v>256</v>
      </c>
      <c r="H29" s="135" t="s">
        <v>282</v>
      </c>
      <c r="I29" s="137" t="str">
        <f>+'Fichas técnicas'!L86</f>
        <v>Mensual</v>
      </c>
      <c r="J29" s="58" t="s">
        <v>6</v>
      </c>
      <c r="K29" s="25">
        <f>+'Fichas técnicas'!Q87</f>
        <v>0.90100000000000002</v>
      </c>
      <c r="L29" s="23">
        <f>+'Fichas técnicas'!Q86</f>
        <v>1</v>
      </c>
      <c r="M29" s="137" t="str">
        <f>VLOOKUP(H1,'[10]ID-06'!$O:$T,6,FALSE)</f>
        <v/>
      </c>
      <c r="N29" s="111"/>
      <c r="O29" s="137" t="s">
        <v>257</v>
      </c>
      <c r="P29" s="135" t="s">
        <v>285</v>
      </c>
      <c r="Q29" s="137" t="str">
        <f>+'Fichas técnicas'!L92</f>
        <v>Mensual</v>
      </c>
      <c r="R29" s="58" t="s">
        <v>6</v>
      </c>
      <c r="S29" s="23">
        <f>+'Fichas técnicas'!Q93</f>
        <v>0.1</v>
      </c>
      <c r="T29" s="23">
        <f>+'Fichas técnicas'!Q92</f>
        <v>0</v>
      </c>
      <c r="U29" s="171" t="e">
        <f>VLOOKUP(H1,'[10]ID-07'!$O:$U,7,FALSE)</f>
        <v>#N/A</v>
      </c>
      <c r="V29" s="111"/>
      <c r="W29" s="137" t="s">
        <v>258</v>
      </c>
      <c r="X29" s="135" t="s">
        <v>283</v>
      </c>
      <c r="Y29" s="137" t="str">
        <f>+'Fichas técnicas'!L98</f>
        <v>Trimestral</v>
      </c>
      <c r="Z29" s="58" t="s">
        <v>6</v>
      </c>
      <c r="AA29" s="32">
        <f>+'Fichas técnicas'!Q99</f>
        <v>0.90100000000000002</v>
      </c>
      <c r="AB29" s="32">
        <f>+'Fichas técnicas'!Q98</f>
        <v>1</v>
      </c>
      <c r="AC29" s="137" t="e">
        <f>VLOOKUP(H1,'[10]ID-08'!$O:$V,8,FALSE)</f>
        <v>#N/A</v>
      </c>
      <c r="AD29" s="111"/>
      <c r="AE29" s="137" t="s">
        <v>259</v>
      </c>
      <c r="AF29" s="135" t="s">
        <v>288</v>
      </c>
      <c r="AG29" s="137" t="str">
        <f>+'Fichas técnicas'!L104</f>
        <v>Mensual</v>
      </c>
      <c r="AH29" s="58" t="s">
        <v>6</v>
      </c>
      <c r="AI29" s="25">
        <f>+'Fichas técnicas'!Q105</f>
        <v>0.90100000000000002</v>
      </c>
      <c r="AJ29" s="23">
        <f>+'Fichas técnicas'!Q104</f>
        <v>1</v>
      </c>
      <c r="AK29" s="137" t="e">
        <f>VLOOKUP(H1,'[10]ID-09'!$O:$T,6,FALSE)</f>
        <v>#N/A</v>
      </c>
      <c r="AL29" s="111"/>
      <c r="AM29" s="137" t="s">
        <v>260</v>
      </c>
      <c r="AN29" s="135" t="s">
        <v>289</v>
      </c>
      <c r="AO29" s="137" t="str">
        <f>+'Fichas técnicas'!L110</f>
        <v>Mensual</v>
      </c>
      <c r="AP29" s="64" t="s">
        <v>6</v>
      </c>
      <c r="AQ29" s="23">
        <f>+'Fichas técnicas'!Q111</f>
        <v>0.8</v>
      </c>
      <c r="AR29" s="23">
        <f>+'Fichas técnicas'!Q110</f>
        <v>0</v>
      </c>
      <c r="AS29" s="171" t="e">
        <f>VLOOKUP(H1,'[10]ID-10'!$O:$Y,11,FALSE)</f>
        <v>#N/A</v>
      </c>
      <c r="AT29" s="111"/>
      <c r="AU29" s="151"/>
      <c r="AV29" s="151"/>
      <c r="AW29" s="13"/>
      <c r="AX29" s="65" t="s">
        <v>6</v>
      </c>
      <c r="AY29" s="7"/>
      <c r="AZ29" s="8"/>
    </row>
    <row r="30" spans="1:52" ht="28.5" customHeight="1" x14ac:dyDescent="0.25">
      <c r="A30" s="123"/>
      <c r="B30" s="144"/>
      <c r="C30" s="143"/>
      <c r="D30" s="146"/>
      <c r="E30" s="129"/>
      <c r="F30" s="111"/>
      <c r="G30" s="138"/>
      <c r="H30" s="135"/>
      <c r="I30" s="138"/>
      <c r="J30" s="56" t="s">
        <v>5</v>
      </c>
      <c r="K30" s="25">
        <f>+'Fichas técnicas'!Q89</f>
        <v>0.8</v>
      </c>
      <c r="L30" s="23">
        <f>+'Fichas técnicas'!Q88</f>
        <v>0.9</v>
      </c>
      <c r="M30" s="138"/>
      <c r="N30" s="111"/>
      <c r="O30" s="138"/>
      <c r="P30" s="135"/>
      <c r="Q30" s="138"/>
      <c r="R30" s="56" t="s">
        <v>5</v>
      </c>
      <c r="S30" s="23">
        <f>+'Fichas técnicas'!Q95</f>
        <v>0.3</v>
      </c>
      <c r="T30" s="25">
        <f>+'Fichas técnicas'!Q94</f>
        <v>0.10100000000000001</v>
      </c>
      <c r="U30" s="172"/>
      <c r="V30" s="111"/>
      <c r="W30" s="138"/>
      <c r="X30" s="135"/>
      <c r="Y30" s="138"/>
      <c r="Z30" s="56" t="s">
        <v>5</v>
      </c>
      <c r="AA30" s="32">
        <f>+'Fichas técnicas'!Q101</f>
        <v>0.8</v>
      </c>
      <c r="AB30" s="32">
        <f>+'Fichas técnicas'!Q100</f>
        <v>0.9</v>
      </c>
      <c r="AC30" s="138"/>
      <c r="AD30" s="111"/>
      <c r="AE30" s="138"/>
      <c r="AF30" s="135"/>
      <c r="AG30" s="138"/>
      <c r="AH30" s="56" t="s">
        <v>5</v>
      </c>
      <c r="AI30" s="25">
        <f>+'Fichas técnicas'!Q107</f>
        <v>0.8</v>
      </c>
      <c r="AJ30" s="23">
        <f>+'Fichas técnicas'!Q106</f>
        <v>0.9</v>
      </c>
      <c r="AK30" s="138"/>
      <c r="AL30" s="111"/>
      <c r="AM30" s="138"/>
      <c r="AN30" s="135"/>
      <c r="AO30" s="138"/>
      <c r="AP30" s="62" t="s">
        <v>5</v>
      </c>
      <c r="AQ30" s="25">
        <f>+'Fichas técnicas'!Q113</f>
        <v>0.80100000000000005</v>
      </c>
      <c r="AR30" s="23">
        <f>+'Fichas técnicas'!Q112</f>
        <v>1</v>
      </c>
      <c r="AS30" s="172"/>
      <c r="AT30" s="111"/>
      <c r="AU30" s="151"/>
      <c r="AV30" s="151"/>
      <c r="AW30" s="13"/>
      <c r="AX30" s="65" t="s">
        <v>5</v>
      </c>
      <c r="AY30" s="7"/>
      <c r="AZ30" s="8"/>
    </row>
    <row r="31" spans="1:52" ht="28.5" customHeight="1" x14ac:dyDescent="0.25">
      <c r="A31" s="123"/>
      <c r="B31" s="144"/>
      <c r="C31" s="143"/>
      <c r="D31" s="146"/>
      <c r="E31" s="129"/>
      <c r="F31" s="111"/>
      <c r="G31" s="139"/>
      <c r="H31" s="135"/>
      <c r="I31" s="139"/>
      <c r="J31" s="57" t="s">
        <v>4</v>
      </c>
      <c r="K31" s="23">
        <f>+'Fichas técnicas'!Q91</f>
        <v>0</v>
      </c>
      <c r="L31" s="23">
        <f>+'Fichas técnicas'!Q90</f>
        <v>0.79900000000000004</v>
      </c>
      <c r="M31" s="139"/>
      <c r="N31" s="111"/>
      <c r="O31" s="139"/>
      <c r="P31" s="135"/>
      <c r="Q31" s="139"/>
      <c r="R31" s="57" t="s">
        <v>4</v>
      </c>
      <c r="S31" s="23">
        <f>+'Fichas técnicas'!Q97</f>
        <v>1</v>
      </c>
      <c r="T31" s="25">
        <f>+'Fichas técnicas'!Q96</f>
        <v>0.30099999999999999</v>
      </c>
      <c r="U31" s="173"/>
      <c r="V31" s="111"/>
      <c r="W31" s="139"/>
      <c r="X31" s="135"/>
      <c r="Y31" s="139"/>
      <c r="Z31" s="57" t="s">
        <v>4</v>
      </c>
      <c r="AA31" s="32">
        <f>+'Fichas técnicas'!Q103</f>
        <v>0</v>
      </c>
      <c r="AB31" s="32">
        <f>+'Fichas técnicas'!Q102</f>
        <v>0.79900000000000004</v>
      </c>
      <c r="AC31" s="139"/>
      <c r="AD31" s="111"/>
      <c r="AE31" s="139"/>
      <c r="AF31" s="135"/>
      <c r="AG31" s="139"/>
      <c r="AH31" s="57" t="s">
        <v>4</v>
      </c>
      <c r="AI31" s="23">
        <f>+'Fichas técnicas'!Q109</f>
        <v>0</v>
      </c>
      <c r="AJ31" s="32">
        <f>+'Fichas técnicas'!Q108</f>
        <v>0.79900000000000004</v>
      </c>
      <c r="AK31" s="139"/>
      <c r="AL31" s="111"/>
      <c r="AM31" s="139"/>
      <c r="AN31" s="135"/>
      <c r="AO31" s="139"/>
      <c r="AP31" s="63" t="s">
        <v>4</v>
      </c>
      <c r="AQ31" s="25">
        <f>+'Fichas técnicas'!Q115</f>
        <v>1.0009999999999999</v>
      </c>
      <c r="AR31" s="103" t="str">
        <f>+'Fichas técnicas'!Q114</f>
        <v>+∞</v>
      </c>
      <c r="AS31" s="173"/>
      <c r="AT31" s="111"/>
      <c r="AU31" s="151"/>
      <c r="AV31" s="151"/>
      <c r="AW31" s="13"/>
      <c r="AX31" s="65" t="s">
        <v>4</v>
      </c>
      <c r="AY31" s="7"/>
      <c r="AZ31" s="8"/>
    </row>
    <row r="32" spans="1:52" ht="24.75" customHeight="1" x14ac:dyDescent="0.25">
      <c r="A32" s="123">
        <v>10</v>
      </c>
      <c r="B32" s="144" t="s">
        <v>28</v>
      </c>
      <c r="C32" s="143" t="s">
        <v>64</v>
      </c>
      <c r="D32" s="146" t="s">
        <v>65</v>
      </c>
      <c r="E32" s="129">
        <f>COUNTA(G32,O32,W32,AE32,AM32,AU32)</f>
        <v>3</v>
      </c>
      <c r="F32" s="111"/>
      <c r="G32" s="137" t="s">
        <v>237</v>
      </c>
      <c r="H32" s="135" t="s">
        <v>245</v>
      </c>
      <c r="I32" s="137" t="str">
        <f>+'Fichas técnicas'!L74</f>
        <v>Trimestral</v>
      </c>
      <c r="J32" s="58" t="s">
        <v>6</v>
      </c>
      <c r="K32" s="23">
        <f>+'Fichas técnicas'!Q75</f>
        <v>0.1</v>
      </c>
      <c r="L32" s="23">
        <f>+'Fichas técnicas'!Q74</f>
        <v>0</v>
      </c>
      <c r="M32" s="137" t="e">
        <f>VLOOKUP(H1,'[11]ID-02'!$O:$V,8,FALSE)</f>
        <v>#N/A</v>
      </c>
      <c r="N32" s="111"/>
      <c r="O32" s="137" t="s">
        <v>234</v>
      </c>
      <c r="P32" s="135" t="s">
        <v>67</v>
      </c>
      <c r="Q32" s="137" t="str">
        <f>+'Fichas técnicas'!L80</f>
        <v>Anual</v>
      </c>
      <c r="R32" s="58" t="s">
        <v>6</v>
      </c>
      <c r="S32" s="25">
        <f>+'Fichas técnicas'!Q81</f>
        <v>0.90100000000000002</v>
      </c>
      <c r="T32" s="23">
        <f>+'Fichas técnicas'!Q80</f>
        <v>1</v>
      </c>
      <c r="U32" s="137" t="e">
        <f>VLOOKUP(D1,'[11]ID-12'!$L:$R,6,FALSE)</f>
        <v>#N/A</v>
      </c>
      <c r="V32" s="111"/>
      <c r="W32" s="137" t="s">
        <v>230</v>
      </c>
      <c r="X32" s="135" t="s">
        <v>246</v>
      </c>
      <c r="Y32" s="137" t="str">
        <f>+'Fichas técnicas'!L68</f>
        <v>Trimestral</v>
      </c>
      <c r="Z32" s="58" t="s">
        <v>6</v>
      </c>
      <c r="AA32" s="25">
        <f>+'Fichas técnicas'!Q69</f>
        <v>0.90100000000000002</v>
      </c>
      <c r="AB32" s="23">
        <f>+'Fichas técnicas'!Q68</f>
        <v>1</v>
      </c>
      <c r="AC32" s="137" t="e">
        <f>VLOOKUP(H1,'[11]ID-13'!$O:$R,4,FALSE)</f>
        <v>#N/A</v>
      </c>
      <c r="AD32" s="111"/>
      <c r="AE32" s="125"/>
      <c r="AF32" s="125"/>
      <c r="AG32" s="18"/>
      <c r="AH32" s="74" t="s">
        <v>6</v>
      </c>
      <c r="AI32" s="33"/>
      <c r="AJ32" s="33"/>
      <c r="AK32" s="7"/>
      <c r="AL32" s="111"/>
      <c r="AM32" s="125"/>
      <c r="AN32" s="125"/>
      <c r="AO32" s="18"/>
      <c r="AP32" s="65" t="s">
        <v>6</v>
      </c>
      <c r="AQ32" s="33"/>
      <c r="AR32" s="33"/>
      <c r="AS32" s="7"/>
      <c r="AT32" s="111"/>
      <c r="AU32" s="151"/>
      <c r="AV32" s="151"/>
      <c r="AW32" s="13"/>
      <c r="AX32" s="65" t="s">
        <v>6</v>
      </c>
      <c r="AY32" s="7"/>
      <c r="AZ32" s="8"/>
    </row>
    <row r="33" spans="1:52" ht="24.75" customHeight="1" x14ac:dyDescent="0.25">
      <c r="A33" s="123"/>
      <c r="B33" s="144"/>
      <c r="C33" s="143"/>
      <c r="D33" s="146"/>
      <c r="E33" s="129"/>
      <c r="F33" s="111"/>
      <c r="G33" s="138"/>
      <c r="H33" s="135"/>
      <c r="I33" s="138"/>
      <c r="J33" s="56" t="s">
        <v>5</v>
      </c>
      <c r="K33" s="23">
        <f>+'Fichas técnicas'!Q77</f>
        <v>0.2</v>
      </c>
      <c r="L33" s="25">
        <f>+'Fichas técnicas'!Q76</f>
        <v>0.10100000000000001</v>
      </c>
      <c r="M33" s="138"/>
      <c r="N33" s="111"/>
      <c r="O33" s="138"/>
      <c r="P33" s="135"/>
      <c r="Q33" s="138"/>
      <c r="R33" s="56" t="s">
        <v>5</v>
      </c>
      <c r="S33" s="25">
        <f>+'Fichas técnicas'!Q83</f>
        <v>0.751</v>
      </c>
      <c r="T33" s="23">
        <f>+'Fichas técnicas'!Q82</f>
        <v>0.9</v>
      </c>
      <c r="U33" s="138"/>
      <c r="V33" s="111"/>
      <c r="W33" s="138"/>
      <c r="X33" s="135"/>
      <c r="Y33" s="138"/>
      <c r="Z33" s="56" t="s">
        <v>5</v>
      </c>
      <c r="AA33" s="25">
        <f>+'Fichas técnicas'!Q71</f>
        <v>0.751</v>
      </c>
      <c r="AB33" s="23">
        <f>+'Fichas técnicas'!Q70</f>
        <v>0.9</v>
      </c>
      <c r="AC33" s="138"/>
      <c r="AD33" s="111"/>
      <c r="AE33" s="125"/>
      <c r="AF33" s="125"/>
      <c r="AG33" s="18"/>
      <c r="AH33" s="74" t="s">
        <v>5</v>
      </c>
      <c r="AI33" s="33"/>
      <c r="AJ33" s="33"/>
      <c r="AK33" s="7"/>
      <c r="AL33" s="111"/>
      <c r="AM33" s="125"/>
      <c r="AN33" s="125"/>
      <c r="AO33" s="18"/>
      <c r="AP33" s="65" t="s">
        <v>5</v>
      </c>
      <c r="AQ33" s="33"/>
      <c r="AR33" s="33"/>
      <c r="AS33" s="7"/>
      <c r="AT33" s="111"/>
      <c r="AU33" s="151"/>
      <c r="AV33" s="151"/>
      <c r="AW33" s="13"/>
      <c r="AX33" s="65" t="s">
        <v>5</v>
      </c>
      <c r="AY33" s="7"/>
      <c r="AZ33" s="8"/>
    </row>
    <row r="34" spans="1:52" ht="24.75" customHeight="1" x14ac:dyDescent="0.25">
      <c r="A34" s="123"/>
      <c r="B34" s="144"/>
      <c r="C34" s="143"/>
      <c r="D34" s="146"/>
      <c r="E34" s="129"/>
      <c r="F34" s="111"/>
      <c r="G34" s="139"/>
      <c r="H34" s="135"/>
      <c r="I34" s="139"/>
      <c r="J34" s="57" t="s">
        <v>4</v>
      </c>
      <c r="K34" s="23">
        <f>+'Fichas técnicas'!Q79</f>
        <v>1</v>
      </c>
      <c r="L34" s="25">
        <f>+'Fichas técnicas'!Q78</f>
        <v>0.20100000000000001</v>
      </c>
      <c r="M34" s="139"/>
      <c r="N34" s="111"/>
      <c r="O34" s="139"/>
      <c r="P34" s="135"/>
      <c r="Q34" s="139"/>
      <c r="R34" s="57" t="s">
        <v>4</v>
      </c>
      <c r="S34" s="23">
        <f>+'Fichas técnicas'!Q85</f>
        <v>0</v>
      </c>
      <c r="T34" s="23">
        <f>+'Fichas técnicas'!Q84</f>
        <v>0.75</v>
      </c>
      <c r="U34" s="139"/>
      <c r="V34" s="111"/>
      <c r="W34" s="139"/>
      <c r="X34" s="135"/>
      <c r="Y34" s="139"/>
      <c r="Z34" s="57" t="s">
        <v>4</v>
      </c>
      <c r="AA34" s="23">
        <f>+'Fichas técnicas'!Q73</f>
        <v>0</v>
      </c>
      <c r="AB34" s="23">
        <f>+'Fichas técnicas'!Q72</f>
        <v>0.75</v>
      </c>
      <c r="AC34" s="139"/>
      <c r="AD34" s="111"/>
      <c r="AE34" s="125"/>
      <c r="AF34" s="125"/>
      <c r="AG34" s="18"/>
      <c r="AH34" s="74" t="s">
        <v>4</v>
      </c>
      <c r="AI34" s="33"/>
      <c r="AJ34" s="33"/>
      <c r="AK34" s="7"/>
      <c r="AL34" s="111"/>
      <c r="AM34" s="125"/>
      <c r="AN34" s="125"/>
      <c r="AO34" s="18"/>
      <c r="AP34" s="65" t="s">
        <v>4</v>
      </c>
      <c r="AQ34" s="33"/>
      <c r="AR34" s="33"/>
      <c r="AS34" s="7"/>
      <c r="AT34" s="111"/>
      <c r="AU34" s="151"/>
      <c r="AV34" s="151"/>
      <c r="AW34" s="13"/>
      <c r="AX34" s="65" t="s">
        <v>4</v>
      </c>
      <c r="AY34" s="7"/>
      <c r="AZ34" s="8"/>
    </row>
    <row r="35" spans="1:52" ht="24" customHeight="1" x14ac:dyDescent="0.25">
      <c r="A35" s="123">
        <v>11</v>
      </c>
      <c r="B35" s="144" t="s">
        <v>29</v>
      </c>
      <c r="C35" s="143" t="s">
        <v>17</v>
      </c>
      <c r="D35" s="158" t="s">
        <v>68</v>
      </c>
      <c r="E35" s="129">
        <v>5</v>
      </c>
      <c r="F35" s="111"/>
      <c r="G35" s="137"/>
      <c r="H35" s="136" t="s">
        <v>69</v>
      </c>
      <c r="I35" s="15"/>
      <c r="J35" s="58" t="s">
        <v>6</v>
      </c>
      <c r="K35" s="31"/>
      <c r="L35" s="31"/>
      <c r="M35" s="3"/>
      <c r="N35" s="111"/>
      <c r="O35" s="137"/>
      <c r="P35" s="136" t="s">
        <v>70</v>
      </c>
      <c r="Q35" s="15"/>
      <c r="R35" s="58" t="s">
        <v>6</v>
      </c>
      <c r="S35" s="31"/>
      <c r="T35" s="31"/>
      <c r="U35" s="3"/>
      <c r="V35" s="111"/>
      <c r="W35" s="137"/>
      <c r="X35" s="136" t="s">
        <v>71</v>
      </c>
      <c r="Y35" s="15"/>
      <c r="Z35" s="58" t="s">
        <v>6</v>
      </c>
      <c r="AA35" s="3"/>
      <c r="AB35" s="3"/>
      <c r="AC35" s="3"/>
      <c r="AD35" s="111"/>
      <c r="AE35" s="137"/>
      <c r="AF35" s="136" t="s">
        <v>72</v>
      </c>
      <c r="AG35" s="15"/>
      <c r="AH35" s="58" t="s">
        <v>6</v>
      </c>
      <c r="AI35" s="31"/>
      <c r="AJ35" s="31"/>
      <c r="AK35" s="3"/>
      <c r="AL35" s="111"/>
      <c r="AM35" s="137"/>
      <c r="AN35" s="136" t="s">
        <v>73</v>
      </c>
      <c r="AO35" s="15"/>
      <c r="AP35" s="64" t="s">
        <v>6</v>
      </c>
      <c r="AQ35" s="31"/>
      <c r="AR35" s="31"/>
      <c r="AS35" s="3"/>
      <c r="AT35" s="111"/>
      <c r="AU35" s="151"/>
      <c r="AV35" s="151"/>
      <c r="AW35" s="13"/>
      <c r="AX35" s="65" t="s">
        <v>6</v>
      </c>
      <c r="AY35" s="7"/>
      <c r="AZ35" s="8"/>
    </row>
    <row r="36" spans="1:52" ht="24" customHeight="1" x14ac:dyDescent="0.25">
      <c r="A36" s="123"/>
      <c r="B36" s="144"/>
      <c r="C36" s="143"/>
      <c r="D36" s="158"/>
      <c r="E36" s="129"/>
      <c r="F36" s="111"/>
      <c r="G36" s="138"/>
      <c r="H36" s="136"/>
      <c r="I36" s="15"/>
      <c r="J36" s="56" t="s">
        <v>5</v>
      </c>
      <c r="K36" s="31"/>
      <c r="L36" s="31"/>
      <c r="M36" s="3"/>
      <c r="N36" s="111"/>
      <c r="O36" s="138"/>
      <c r="P36" s="136"/>
      <c r="Q36" s="15"/>
      <c r="R36" s="56" t="s">
        <v>5</v>
      </c>
      <c r="S36" s="31"/>
      <c r="T36" s="31"/>
      <c r="U36" s="3"/>
      <c r="V36" s="111"/>
      <c r="W36" s="138"/>
      <c r="X36" s="136"/>
      <c r="Y36" s="15"/>
      <c r="Z36" s="56" t="s">
        <v>5</v>
      </c>
      <c r="AA36" s="3"/>
      <c r="AB36" s="3"/>
      <c r="AC36" s="3"/>
      <c r="AD36" s="111"/>
      <c r="AE36" s="138"/>
      <c r="AF36" s="136"/>
      <c r="AG36" s="15"/>
      <c r="AH36" s="56" t="s">
        <v>5</v>
      </c>
      <c r="AI36" s="31"/>
      <c r="AJ36" s="31"/>
      <c r="AK36" s="3"/>
      <c r="AL36" s="111"/>
      <c r="AM36" s="138"/>
      <c r="AN36" s="136"/>
      <c r="AO36" s="15"/>
      <c r="AP36" s="62" t="s">
        <v>5</v>
      </c>
      <c r="AQ36" s="31"/>
      <c r="AR36" s="31"/>
      <c r="AS36" s="3"/>
      <c r="AT36" s="111"/>
      <c r="AU36" s="151"/>
      <c r="AV36" s="151"/>
      <c r="AW36" s="13"/>
      <c r="AX36" s="65" t="s">
        <v>5</v>
      </c>
      <c r="AY36" s="7"/>
      <c r="AZ36" s="8"/>
    </row>
    <row r="37" spans="1:52" ht="24" customHeight="1" x14ac:dyDescent="0.25">
      <c r="A37" s="123"/>
      <c r="B37" s="144"/>
      <c r="C37" s="143"/>
      <c r="D37" s="158"/>
      <c r="E37" s="129"/>
      <c r="F37" s="111"/>
      <c r="G37" s="139"/>
      <c r="H37" s="136"/>
      <c r="I37" s="15"/>
      <c r="J37" s="57" t="s">
        <v>4</v>
      </c>
      <c r="K37" s="31"/>
      <c r="L37" s="31"/>
      <c r="M37" s="3"/>
      <c r="N37" s="111"/>
      <c r="O37" s="139"/>
      <c r="P37" s="136"/>
      <c r="Q37" s="15"/>
      <c r="R37" s="57" t="s">
        <v>4</v>
      </c>
      <c r="S37" s="31"/>
      <c r="T37" s="31"/>
      <c r="U37" s="3"/>
      <c r="V37" s="111"/>
      <c r="W37" s="139"/>
      <c r="X37" s="136"/>
      <c r="Y37" s="15"/>
      <c r="Z37" s="57" t="s">
        <v>4</v>
      </c>
      <c r="AA37" s="3"/>
      <c r="AB37" s="3"/>
      <c r="AC37" s="3"/>
      <c r="AD37" s="111"/>
      <c r="AE37" s="139"/>
      <c r="AF37" s="136"/>
      <c r="AG37" s="15"/>
      <c r="AH37" s="57" t="s">
        <v>4</v>
      </c>
      <c r="AI37" s="31"/>
      <c r="AJ37" s="31"/>
      <c r="AK37" s="3"/>
      <c r="AL37" s="111"/>
      <c r="AM37" s="139"/>
      <c r="AN37" s="136"/>
      <c r="AO37" s="15"/>
      <c r="AP37" s="63" t="s">
        <v>4</v>
      </c>
      <c r="AQ37" s="31"/>
      <c r="AR37" s="31"/>
      <c r="AS37" s="3"/>
      <c r="AT37" s="111"/>
      <c r="AU37" s="151"/>
      <c r="AV37" s="151"/>
      <c r="AW37" s="13"/>
      <c r="AX37" s="65" t="s">
        <v>4</v>
      </c>
      <c r="AY37" s="7"/>
      <c r="AZ37" s="8"/>
    </row>
    <row r="38" spans="1:52" ht="18" customHeight="1" x14ac:dyDescent="0.25">
      <c r="A38" s="123">
        <v>12</v>
      </c>
      <c r="B38" s="144" t="s">
        <v>30</v>
      </c>
      <c r="C38" s="143" t="s">
        <v>18</v>
      </c>
      <c r="D38" s="146" t="s">
        <v>74</v>
      </c>
      <c r="E38" s="129">
        <f>COUNTA(G38,O38,W38,AE38,AM38,AU38)</f>
        <v>0</v>
      </c>
      <c r="F38" s="111"/>
      <c r="G38" s="73"/>
      <c r="H38" s="125"/>
      <c r="I38" s="18"/>
      <c r="J38" s="59" t="s">
        <v>6</v>
      </c>
      <c r="K38" s="33"/>
      <c r="L38" s="33"/>
      <c r="M38" s="7"/>
      <c r="N38" s="111"/>
      <c r="O38" s="73"/>
      <c r="P38" s="125"/>
      <c r="Q38" s="18"/>
      <c r="R38" s="59" t="s">
        <v>6</v>
      </c>
      <c r="S38" s="33"/>
      <c r="T38" s="33"/>
      <c r="U38" s="7"/>
      <c r="V38" s="111"/>
      <c r="W38" s="73"/>
      <c r="X38" s="125"/>
      <c r="Y38" s="18"/>
      <c r="Z38" s="74" t="s">
        <v>6</v>
      </c>
      <c r="AA38" s="7"/>
      <c r="AB38" s="7"/>
      <c r="AC38" s="7"/>
      <c r="AD38" s="111"/>
      <c r="AE38" s="73"/>
      <c r="AF38" s="125"/>
      <c r="AG38" s="18"/>
      <c r="AH38" s="74" t="s">
        <v>6</v>
      </c>
      <c r="AI38" s="33"/>
      <c r="AJ38" s="33"/>
      <c r="AK38" s="7"/>
      <c r="AL38" s="111"/>
      <c r="AM38" s="73"/>
      <c r="AN38" s="125"/>
      <c r="AO38" s="18"/>
      <c r="AP38" s="65" t="s">
        <v>6</v>
      </c>
      <c r="AQ38" s="33"/>
      <c r="AR38" s="33"/>
      <c r="AS38" s="7"/>
      <c r="AT38" s="111"/>
      <c r="AU38" s="73"/>
      <c r="AV38" s="151"/>
      <c r="AW38" s="13"/>
      <c r="AX38" s="65" t="s">
        <v>6</v>
      </c>
      <c r="AY38" s="7"/>
      <c r="AZ38" s="8"/>
    </row>
    <row r="39" spans="1:52" ht="18" customHeight="1" x14ac:dyDescent="0.25">
      <c r="A39" s="123"/>
      <c r="B39" s="144"/>
      <c r="C39" s="143"/>
      <c r="D39" s="146"/>
      <c r="E39" s="129"/>
      <c r="F39" s="111"/>
      <c r="G39" s="73"/>
      <c r="H39" s="125"/>
      <c r="I39" s="18"/>
      <c r="J39" s="59" t="s">
        <v>5</v>
      </c>
      <c r="K39" s="33"/>
      <c r="L39" s="33"/>
      <c r="M39" s="7"/>
      <c r="N39" s="111"/>
      <c r="O39" s="73"/>
      <c r="P39" s="125"/>
      <c r="Q39" s="18"/>
      <c r="R39" s="59" t="s">
        <v>5</v>
      </c>
      <c r="S39" s="33"/>
      <c r="T39" s="33"/>
      <c r="U39" s="7"/>
      <c r="V39" s="111"/>
      <c r="W39" s="73"/>
      <c r="X39" s="125"/>
      <c r="Y39" s="18"/>
      <c r="Z39" s="74" t="s">
        <v>5</v>
      </c>
      <c r="AA39" s="7"/>
      <c r="AB39" s="7"/>
      <c r="AC39" s="7"/>
      <c r="AD39" s="111"/>
      <c r="AE39" s="73"/>
      <c r="AF39" s="125"/>
      <c r="AG39" s="18"/>
      <c r="AH39" s="74" t="s">
        <v>5</v>
      </c>
      <c r="AI39" s="33"/>
      <c r="AJ39" s="33"/>
      <c r="AK39" s="7"/>
      <c r="AL39" s="111"/>
      <c r="AM39" s="73"/>
      <c r="AN39" s="125"/>
      <c r="AO39" s="18"/>
      <c r="AP39" s="65" t="s">
        <v>5</v>
      </c>
      <c r="AQ39" s="33"/>
      <c r="AR39" s="33"/>
      <c r="AS39" s="7"/>
      <c r="AT39" s="111"/>
      <c r="AU39" s="73"/>
      <c r="AV39" s="151"/>
      <c r="AW39" s="13"/>
      <c r="AX39" s="65" t="s">
        <v>5</v>
      </c>
      <c r="AY39" s="7"/>
      <c r="AZ39" s="8"/>
    </row>
    <row r="40" spans="1:52" ht="18" customHeight="1" x14ac:dyDescent="0.25">
      <c r="A40" s="123"/>
      <c r="B40" s="144"/>
      <c r="C40" s="143"/>
      <c r="D40" s="146"/>
      <c r="E40" s="129"/>
      <c r="F40" s="111"/>
      <c r="G40" s="73"/>
      <c r="H40" s="125"/>
      <c r="I40" s="18"/>
      <c r="J40" s="59" t="s">
        <v>4</v>
      </c>
      <c r="K40" s="33"/>
      <c r="L40" s="33"/>
      <c r="M40" s="7"/>
      <c r="N40" s="111"/>
      <c r="O40" s="73"/>
      <c r="P40" s="125"/>
      <c r="Q40" s="18"/>
      <c r="R40" s="59" t="s">
        <v>4</v>
      </c>
      <c r="S40" s="33"/>
      <c r="T40" s="33"/>
      <c r="U40" s="7"/>
      <c r="V40" s="111"/>
      <c r="W40" s="73"/>
      <c r="X40" s="125"/>
      <c r="Y40" s="18"/>
      <c r="Z40" s="74" t="s">
        <v>4</v>
      </c>
      <c r="AA40" s="7"/>
      <c r="AB40" s="7"/>
      <c r="AC40" s="7"/>
      <c r="AD40" s="111"/>
      <c r="AE40" s="73"/>
      <c r="AF40" s="125"/>
      <c r="AG40" s="18"/>
      <c r="AH40" s="74" t="s">
        <v>4</v>
      </c>
      <c r="AI40" s="33"/>
      <c r="AJ40" s="33"/>
      <c r="AK40" s="7"/>
      <c r="AL40" s="111"/>
      <c r="AM40" s="73"/>
      <c r="AN40" s="125"/>
      <c r="AO40" s="18"/>
      <c r="AP40" s="65" t="s">
        <v>4</v>
      </c>
      <c r="AQ40" s="33"/>
      <c r="AR40" s="33"/>
      <c r="AS40" s="7"/>
      <c r="AT40" s="111"/>
      <c r="AU40" s="73"/>
      <c r="AV40" s="151"/>
      <c r="AW40" s="13"/>
      <c r="AX40" s="65" t="s">
        <v>4</v>
      </c>
      <c r="AY40" s="7"/>
      <c r="AZ40" s="8"/>
    </row>
    <row r="41" spans="1:52" ht="42" customHeight="1" x14ac:dyDescent="0.25">
      <c r="A41" s="123">
        <v>13</v>
      </c>
      <c r="B41" s="144" t="s">
        <v>32</v>
      </c>
      <c r="C41" s="143" t="s">
        <v>31</v>
      </c>
      <c r="D41" s="146" t="s">
        <v>75</v>
      </c>
      <c r="E41" s="129">
        <f>COUNTA(G41,O41,W41,AE41,AM41,AU41)</f>
        <v>2</v>
      </c>
      <c r="F41" s="111"/>
      <c r="G41" s="137" t="s">
        <v>190</v>
      </c>
      <c r="H41" s="135" t="s">
        <v>191</v>
      </c>
      <c r="I41" s="137" t="str">
        <f>+'[2]Ficha T Indicadores 2018'!$L$146</f>
        <v>Trimestral</v>
      </c>
      <c r="J41" s="58" t="s">
        <v>6</v>
      </c>
      <c r="K41" s="25">
        <f>+'[2]Ficha T Indicadores 2018'!$Q$147</f>
        <v>0.95099999999999996</v>
      </c>
      <c r="L41" s="23">
        <f>+'[2]Ficha T Indicadores 2018'!$Q$146</f>
        <v>1</v>
      </c>
      <c r="M41" s="137">
        <f>VLOOKUP(H1,'[2]IE-26'!$O:$R,4,FALSE)</f>
        <v>-1.3720930232558142</v>
      </c>
      <c r="N41" s="111"/>
      <c r="O41" s="137" t="s">
        <v>107</v>
      </c>
      <c r="P41" s="135" t="s">
        <v>192</v>
      </c>
      <c r="Q41" s="137" t="str">
        <f>+'Fichas técnicas'!L2</f>
        <v>Anual</v>
      </c>
      <c r="R41" s="58" t="s">
        <v>6</v>
      </c>
      <c r="S41" s="25">
        <f>+'Fichas técnicas'!Q3</f>
        <v>0.751</v>
      </c>
      <c r="T41" s="23">
        <f>+'Fichas técnicas'!Q2</f>
        <v>1</v>
      </c>
      <c r="U41" s="137" t="str">
        <f>VLOOKUP(D1,'[4]ID-03'!$L:$AF,20,FALSE)</f>
        <v>X</v>
      </c>
      <c r="V41" s="111"/>
      <c r="W41" s="125"/>
      <c r="X41" s="125"/>
      <c r="Y41" s="18"/>
      <c r="Z41" s="74" t="s">
        <v>6</v>
      </c>
      <c r="AA41" s="7"/>
      <c r="AB41" s="7"/>
      <c r="AC41" s="7"/>
      <c r="AD41" s="111"/>
      <c r="AE41" s="125"/>
      <c r="AF41" s="125"/>
      <c r="AG41" s="18"/>
      <c r="AH41" s="74" t="s">
        <v>6</v>
      </c>
      <c r="AI41" s="33"/>
      <c r="AJ41" s="33"/>
      <c r="AK41" s="7"/>
      <c r="AL41" s="111"/>
      <c r="AM41" s="125"/>
      <c r="AN41" s="125"/>
      <c r="AO41" s="18"/>
      <c r="AP41" s="65" t="s">
        <v>6</v>
      </c>
      <c r="AQ41" s="33"/>
      <c r="AR41" s="33"/>
      <c r="AS41" s="7"/>
      <c r="AT41" s="111"/>
      <c r="AU41" s="151"/>
      <c r="AV41" s="151"/>
      <c r="AW41" s="13"/>
      <c r="AX41" s="65" t="s">
        <v>6</v>
      </c>
      <c r="AY41" s="7"/>
      <c r="AZ41" s="8"/>
    </row>
    <row r="42" spans="1:52" ht="42" customHeight="1" x14ac:dyDescent="0.25">
      <c r="A42" s="123"/>
      <c r="B42" s="144"/>
      <c r="C42" s="143"/>
      <c r="D42" s="146"/>
      <c r="E42" s="129"/>
      <c r="F42" s="111"/>
      <c r="G42" s="138"/>
      <c r="H42" s="135"/>
      <c r="I42" s="138"/>
      <c r="J42" s="56" t="s">
        <v>5</v>
      </c>
      <c r="K42" s="25">
        <f>+'[2]Ficha T Indicadores 2018'!$Q$149</f>
        <v>0.90100000000000002</v>
      </c>
      <c r="L42" s="23">
        <f>+'[2]Ficha T Indicadores 2018'!$Q$148</f>
        <v>0.95</v>
      </c>
      <c r="M42" s="138"/>
      <c r="N42" s="111"/>
      <c r="O42" s="138"/>
      <c r="P42" s="135"/>
      <c r="Q42" s="138"/>
      <c r="R42" s="56" t="s">
        <v>5</v>
      </c>
      <c r="S42" s="25">
        <f>+'Fichas técnicas'!Q5</f>
        <v>0.60099999999999998</v>
      </c>
      <c r="T42" s="23">
        <f>+'Fichas técnicas'!Q4</f>
        <v>0.75</v>
      </c>
      <c r="U42" s="138"/>
      <c r="V42" s="111"/>
      <c r="W42" s="125"/>
      <c r="X42" s="125"/>
      <c r="Y42" s="18"/>
      <c r="Z42" s="74" t="s">
        <v>5</v>
      </c>
      <c r="AA42" s="7"/>
      <c r="AB42" s="7"/>
      <c r="AC42" s="7"/>
      <c r="AD42" s="111"/>
      <c r="AE42" s="125"/>
      <c r="AF42" s="125"/>
      <c r="AG42" s="18"/>
      <c r="AH42" s="74" t="s">
        <v>5</v>
      </c>
      <c r="AI42" s="33"/>
      <c r="AJ42" s="33"/>
      <c r="AK42" s="7"/>
      <c r="AL42" s="111"/>
      <c r="AM42" s="125"/>
      <c r="AN42" s="125"/>
      <c r="AO42" s="18"/>
      <c r="AP42" s="65" t="s">
        <v>5</v>
      </c>
      <c r="AQ42" s="33"/>
      <c r="AR42" s="33"/>
      <c r="AS42" s="7"/>
      <c r="AT42" s="111"/>
      <c r="AU42" s="151"/>
      <c r="AV42" s="151"/>
      <c r="AW42" s="13"/>
      <c r="AX42" s="65" t="s">
        <v>5</v>
      </c>
      <c r="AY42" s="7"/>
      <c r="AZ42" s="8"/>
    </row>
    <row r="43" spans="1:52" ht="42" customHeight="1" thickBot="1" x14ac:dyDescent="0.3">
      <c r="A43" s="124"/>
      <c r="B43" s="145"/>
      <c r="C43" s="147"/>
      <c r="D43" s="156"/>
      <c r="E43" s="130"/>
      <c r="F43" s="112"/>
      <c r="G43" s="161"/>
      <c r="H43" s="157"/>
      <c r="I43" s="161"/>
      <c r="J43" s="60" t="s">
        <v>4</v>
      </c>
      <c r="K43" s="34">
        <f>+'[2]Ficha T Indicadores 2018'!$Q$151</f>
        <v>0</v>
      </c>
      <c r="L43" s="34">
        <f>+'[2]Ficha T Indicadores 2018'!$Q$150</f>
        <v>0.9</v>
      </c>
      <c r="M43" s="161"/>
      <c r="N43" s="112"/>
      <c r="O43" s="161"/>
      <c r="P43" s="157"/>
      <c r="Q43" s="161"/>
      <c r="R43" s="60" t="s">
        <v>4</v>
      </c>
      <c r="S43" s="34">
        <f>+'Fichas técnicas'!Q7</f>
        <v>0</v>
      </c>
      <c r="T43" s="34">
        <f>+'Fichas técnicas'!Q6</f>
        <v>0.6</v>
      </c>
      <c r="U43" s="161"/>
      <c r="V43" s="112"/>
      <c r="W43" s="160"/>
      <c r="X43" s="160"/>
      <c r="Y43" s="19"/>
      <c r="Z43" s="75" t="s">
        <v>4</v>
      </c>
      <c r="AA43" s="11"/>
      <c r="AB43" s="11"/>
      <c r="AC43" s="11"/>
      <c r="AD43" s="112"/>
      <c r="AE43" s="160"/>
      <c r="AF43" s="160"/>
      <c r="AG43" s="19"/>
      <c r="AH43" s="75" t="s">
        <v>4</v>
      </c>
      <c r="AI43" s="92"/>
      <c r="AJ43" s="92"/>
      <c r="AK43" s="11"/>
      <c r="AL43" s="112"/>
      <c r="AM43" s="160"/>
      <c r="AN43" s="160"/>
      <c r="AO43" s="19"/>
      <c r="AP43" s="66" t="s">
        <v>4</v>
      </c>
      <c r="AQ43" s="92"/>
      <c r="AR43" s="92"/>
      <c r="AS43" s="11"/>
      <c r="AT43" s="112"/>
      <c r="AU43" s="159"/>
      <c r="AV43" s="159"/>
      <c r="AW43" s="14"/>
      <c r="AX43" s="66" t="s">
        <v>4</v>
      </c>
      <c r="AY43" s="11"/>
      <c r="AZ43" s="12"/>
    </row>
    <row r="44" spans="1:52" ht="31.5" x14ac:dyDescent="0.25">
      <c r="E44" s="88">
        <f>SUM(E5:E43)</f>
        <v>42</v>
      </c>
    </row>
  </sheetData>
  <sheetProtection formatCells="0" formatColumns="0" formatRows="0"/>
  <autoFilter ref="A1:E44">
    <filterColumn colId="1" showButton="0"/>
  </autoFilter>
  <mergeCells count="318">
    <mergeCell ref="AO11:AO13"/>
    <mergeCell ref="AS11:AS13"/>
    <mergeCell ref="AO23:AO25"/>
    <mergeCell ref="AS23:AS25"/>
    <mergeCell ref="Y29:Y31"/>
    <mergeCell ref="AC29:AC31"/>
    <mergeCell ref="Q29:Q31"/>
    <mergeCell ref="M29:M31"/>
    <mergeCell ref="U29:U31"/>
    <mergeCell ref="AG29:AG31"/>
    <mergeCell ref="AK29:AK31"/>
    <mergeCell ref="AO29:AO31"/>
    <mergeCell ref="AS29:AS31"/>
    <mergeCell ref="Y32:Y34"/>
    <mergeCell ref="AC32:AC34"/>
    <mergeCell ref="AK11:AK13"/>
    <mergeCell ref="AK23:AK25"/>
    <mergeCell ref="O29:O31"/>
    <mergeCell ref="W29:W31"/>
    <mergeCell ref="AE29:AE31"/>
    <mergeCell ref="W20:W22"/>
    <mergeCell ref="W23:W25"/>
    <mergeCell ref="W26:W28"/>
    <mergeCell ref="AC26:AC28"/>
    <mergeCell ref="Y20:Y22"/>
    <mergeCell ref="AC20:AC22"/>
    <mergeCell ref="AK17:AK19"/>
    <mergeCell ref="AF29:AF31"/>
    <mergeCell ref="Q23:Q25"/>
    <mergeCell ref="U23:U25"/>
    <mergeCell ref="Y23:Y25"/>
    <mergeCell ref="AC23:AC25"/>
    <mergeCell ref="AG23:AG25"/>
    <mergeCell ref="AG11:AG13"/>
    <mergeCell ref="AM4:AN4"/>
    <mergeCell ref="AU4:AV4"/>
    <mergeCell ref="AU3:AZ3"/>
    <mergeCell ref="AM3:AS3"/>
    <mergeCell ref="AU29:AU31"/>
    <mergeCell ref="AU32:AU34"/>
    <mergeCell ref="AU35:AU37"/>
    <mergeCell ref="AM32:AM34"/>
    <mergeCell ref="AE32:AE34"/>
    <mergeCell ref="AM29:AM31"/>
    <mergeCell ref="AE35:AE37"/>
    <mergeCell ref="AM35:AM37"/>
    <mergeCell ref="AE20:AE22"/>
    <mergeCell ref="AE23:AE25"/>
    <mergeCell ref="AE26:AE28"/>
    <mergeCell ref="AN8:AN10"/>
    <mergeCell ref="AN11:AN13"/>
    <mergeCell ref="AN14:AN16"/>
    <mergeCell ref="AN17:AN19"/>
    <mergeCell ref="AF17:AF19"/>
    <mergeCell ref="AF20:AF22"/>
    <mergeCell ref="AF23:AF25"/>
    <mergeCell ref="AF26:AF28"/>
    <mergeCell ref="AG17:AG19"/>
    <mergeCell ref="AE41:AE43"/>
    <mergeCell ref="AE4:AF4"/>
    <mergeCell ref="AE3:AK3"/>
    <mergeCell ref="AU5:AU7"/>
    <mergeCell ref="AU8:AU10"/>
    <mergeCell ref="AU11:AU13"/>
    <mergeCell ref="AU14:AU16"/>
    <mergeCell ref="AU17:AU19"/>
    <mergeCell ref="AU20:AU22"/>
    <mergeCell ref="AU23:AU25"/>
    <mergeCell ref="AU26:AU28"/>
    <mergeCell ref="AU41:AU43"/>
    <mergeCell ref="AM5:AM7"/>
    <mergeCell ref="AM8:AM10"/>
    <mergeCell ref="AM11:AM13"/>
    <mergeCell ref="AM14:AM16"/>
    <mergeCell ref="AM17:AM19"/>
    <mergeCell ref="AM20:AM22"/>
    <mergeCell ref="AM23:AM25"/>
    <mergeCell ref="AM26:AM28"/>
    <mergeCell ref="AM41:AM43"/>
    <mergeCell ref="AF41:AF43"/>
    <mergeCell ref="AP4:AS4"/>
    <mergeCell ref="AN5:AN7"/>
    <mergeCell ref="O4:P4"/>
    <mergeCell ref="O3:U3"/>
    <mergeCell ref="W4:X4"/>
    <mergeCell ref="W3:AC3"/>
    <mergeCell ref="AE5:AE7"/>
    <mergeCell ref="AE8:AE10"/>
    <mergeCell ref="AE11:AE13"/>
    <mergeCell ref="AE14:AE16"/>
    <mergeCell ref="AE17:AE19"/>
    <mergeCell ref="W5:W7"/>
    <mergeCell ref="W8:W10"/>
    <mergeCell ref="W11:W13"/>
    <mergeCell ref="W14:W16"/>
    <mergeCell ref="W17:W19"/>
    <mergeCell ref="Z4:AC4"/>
    <mergeCell ref="Y17:Y19"/>
    <mergeCell ref="AC17:AC19"/>
    <mergeCell ref="X5:X7"/>
    <mergeCell ref="X8:X10"/>
    <mergeCell ref="X11:X13"/>
    <mergeCell ref="W41:W43"/>
    <mergeCell ref="W35:W37"/>
    <mergeCell ref="O5:O7"/>
    <mergeCell ref="O8:O10"/>
    <mergeCell ref="O11:O13"/>
    <mergeCell ref="O14:O16"/>
    <mergeCell ref="O17:O19"/>
    <mergeCell ref="O20:O22"/>
    <mergeCell ref="O23:O25"/>
    <mergeCell ref="O26:O28"/>
    <mergeCell ref="O41:O43"/>
    <mergeCell ref="O32:O34"/>
    <mergeCell ref="O35:O37"/>
    <mergeCell ref="P17:P19"/>
    <mergeCell ref="Q17:Q19"/>
    <mergeCell ref="U17:U19"/>
    <mergeCell ref="Q5:Q7"/>
    <mergeCell ref="U5:U7"/>
    <mergeCell ref="Q32:Q34"/>
    <mergeCell ref="U32:U34"/>
    <mergeCell ref="W32:W34"/>
    <mergeCell ref="Q14:Q16"/>
    <mergeCell ref="U14:U16"/>
    <mergeCell ref="G11:G13"/>
    <mergeCell ref="G17:G19"/>
    <mergeCell ref="G20:G22"/>
    <mergeCell ref="G23:G25"/>
    <mergeCell ref="G26:G28"/>
    <mergeCell ref="G41:G43"/>
    <mergeCell ref="G4:H4"/>
    <mergeCell ref="G3:M3"/>
    <mergeCell ref="G14:G16"/>
    <mergeCell ref="G29:G31"/>
    <mergeCell ref="G32:G34"/>
    <mergeCell ref="I32:I34"/>
    <mergeCell ref="M32:M34"/>
    <mergeCell ref="G35:G37"/>
    <mergeCell ref="M17:M19"/>
    <mergeCell ref="G5:G7"/>
    <mergeCell ref="G8:G10"/>
    <mergeCell ref="H17:H19"/>
    <mergeCell ref="I17:I19"/>
    <mergeCell ref="M5:M7"/>
    <mergeCell ref="I14:I16"/>
    <mergeCell ref="M14:M16"/>
    <mergeCell ref="AV41:AV43"/>
    <mergeCell ref="C20:C22"/>
    <mergeCell ref="C23:C25"/>
    <mergeCell ref="I20:I22"/>
    <mergeCell ref="M20:M22"/>
    <mergeCell ref="I23:I25"/>
    <mergeCell ref="AF32:AF34"/>
    <mergeCell ref="X32:X34"/>
    <mergeCell ref="X35:X37"/>
    <mergeCell ref="X38:X40"/>
    <mergeCell ref="X41:X43"/>
    <mergeCell ref="X23:X25"/>
    <mergeCell ref="X26:X28"/>
    <mergeCell ref="X29:X31"/>
    <mergeCell ref="AN38:AN40"/>
    <mergeCell ref="AN41:AN43"/>
    <mergeCell ref="AF38:AF40"/>
    <mergeCell ref="I41:I43"/>
    <mergeCell ref="M41:M43"/>
    <mergeCell ref="Q41:Q43"/>
    <mergeCell ref="U41:U43"/>
    <mergeCell ref="P35:P37"/>
    <mergeCell ref="P38:P40"/>
    <mergeCell ref="P41:P43"/>
    <mergeCell ref="D41:D43"/>
    <mergeCell ref="H41:H43"/>
    <mergeCell ref="D29:D31"/>
    <mergeCell ref="H29:H31"/>
    <mergeCell ref="D32:D34"/>
    <mergeCell ref="H32:H34"/>
    <mergeCell ref="D35:D37"/>
    <mergeCell ref="H35:H37"/>
    <mergeCell ref="P32:P34"/>
    <mergeCell ref="E29:E31"/>
    <mergeCell ref="E32:E34"/>
    <mergeCell ref="E35:E37"/>
    <mergeCell ref="E38:E40"/>
    <mergeCell ref="P29:P31"/>
    <mergeCell ref="I29:I31"/>
    <mergeCell ref="D5:D7"/>
    <mergeCell ref="C5:C7"/>
    <mergeCell ref="AV17:AV19"/>
    <mergeCell ref="AV20:AV22"/>
    <mergeCell ref="AV23:AV25"/>
    <mergeCell ref="D38:D40"/>
    <mergeCell ref="H38:H40"/>
    <mergeCell ref="D20:D22"/>
    <mergeCell ref="H20:H22"/>
    <mergeCell ref="D23:D25"/>
    <mergeCell ref="H23:H25"/>
    <mergeCell ref="D26:D28"/>
    <mergeCell ref="H26:H28"/>
    <mergeCell ref="C38:C40"/>
    <mergeCell ref="Y26:Y28"/>
    <mergeCell ref="AV26:AV28"/>
    <mergeCell ref="AV29:AV31"/>
    <mergeCell ref="AV32:AV34"/>
    <mergeCell ref="AV35:AV37"/>
    <mergeCell ref="AV38:AV40"/>
    <mergeCell ref="I5:I7"/>
    <mergeCell ref="C29:C31"/>
    <mergeCell ref="C32:C34"/>
    <mergeCell ref="C35:C37"/>
    <mergeCell ref="B5:B7"/>
    <mergeCell ref="J4:M4"/>
    <mergeCell ref="B3:B4"/>
    <mergeCell ref="AX4:AZ4"/>
    <mergeCell ref="AV5:AV7"/>
    <mergeCell ref="AV8:AV10"/>
    <mergeCell ref="AV11:AV13"/>
    <mergeCell ref="AV14:AV16"/>
    <mergeCell ref="D3:D4"/>
    <mergeCell ref="C3:C4"/>
    <mergeCell ref="U8:U10"/>
    <mergeCell ref="I8:I10"/>
    <mergeCell ref="Q8:Q10"/>
    <mergeCell ref="I11:I13"/>
    <mergeCell ref="M11:M13"/>
    <mergeCell ref="Q11:Q13"/>
    <mergeCell ref="U11:U13"/>
    <mergeCell ref="Y11:Y13"/>
    <mergeCell ref="AC11:AC13"/>
    <mergeCell ref="H5:H7"/>
    <mergeCell ref="P8:P10"/>
    <mergeCell ref="P11:P13"/>
    <mergeCell ref="P14:P16"/>
    <mergeCell ref="M8:M10"/>
    <mergeCell ref="B35:B37"/>
    <mergeCell ref="B38:B40"/>
    <mergeCell ref="B41:B43"/>
    <mergeCell ref="D8:D10"/>
    <mergeCell ref="H8:H10"/>
    <mergeCell ref="D11:D13"/>
    <mergeCell ref="H11:H13"/>
    <mergeCell ref="D14:D16"/>
    <mergeCell ref="H14:H16"/>
    <mergeCell ref="D17:D19"/>
    <mergeCell ref="C41:C43"/>
    <mergeCell ref="B8:B10"/>
    <mergeCell ref="B11:B13"/>
    <mergeCell ref="B14:B16"/>
    <mergeCell ref="B17:B19"/>
    <mergeCell ref="B20:B22"/>
    <mergeCell ref="B23:B25"/>
    <mergeCell ref="B26:B28"/>
    <mergeCell ref="B29:B31"/>
    <mergeCell ref="B32:B34"/>
    <mergeCell ref="C8:C10"/>
    <mergeCell ref="C11:C13"/>
    <mergeCell ref="C14:C16"/>
    <mergeCell ref="C17:C19"/>
    <mergeCell ref="E26:E28"/>
    <mergeCell ref="C26:C28"/>
    <mergeCell ref="Q20:Q22"/>
    <mergeCell ref="U20:U22"/>
    <mergeCell ref="M23:M25"/>
    <mergeCell ref="I26:I28"/>
    <mergeCell ref="Q26:Q28"/>
    <mergeCell ref="M26:M28"/>
    <mergeCell ref="U26:U28"/>
    <mergeCell ref="P20:P22"/>
    <mergeCell ref="P23:P25"/>
    <mergeCell ref="P26:P28"/>
    <mergeCell ref="B1:C1"/>
    <mergeCell ref="B2:C2"/>
    <mergeCell ref="AN20:AN22"/>
    <mergeCell ref="AN23:AN25"/>
    <mergeCell ref="AN26:AN28"/>
    <mergeCell ref="AN29:AN31"/>
    <mergeCell ref="AN32:AN34"/>
    <mergeCell ref="AN35:AN37"/>
    <mergeCell ref="AF35:AF37"/>
    <mergeCell ref="Y8:Y10"/>
    <mergeCell ref="AC8:AC10"/>
    <mergeCell ref="AH4:AK4"/>
    <mergeCell ref="AF5:AF7"/>
    <mergeCell ref="AF8:AF10"/>
    <mergeCell ref="AF11:AF13"/>
    <mergeCell ref="AF14:AF16"/>
    <mergeCell ref="X14:X16"/>
    <mergeCell ref="X17:X19"/>
    <mergeCell ref="X20:X22"/>
    <mergeCell ref="Y5:Y7"/>
    <mergeCell ref="AC5:AC7"/>
    <mergeCell ref="R4:U4"/>
    <mergeCell ref="P5:P7"/>
    <mergeCell ref="E23:E25"/>
    <mergeCell ref="A29:A31"/>
    <mergeCell ref="A32:A34"/>
    <mergeCell ref="A35:A37"/>
    <mergeCell ref="A38:A40"/>
    <mergeCell ref="A41:A43"/>
    <mergeCell ref="AK20:AK22"/>
    <mergeCell ref="AK26:AK28"/>
    <mergeCell ref="A3:A4"/>
    <mergeCell ref="A5:A7"/>
    <mergeCell ref="A8:A10"/>
    <mergeCell ref="A11:A13"/>
    <mergeCell ref="A14:A16"/>
    <mergeCell ref="A17:A19"/>
    <mergeCell ref="A20:A22"/>
    <mergeCell ref="A23:A25"/>
    <mergeCell ref="A26:A28"/>
    <mergeCell ref="E41:E43"/>
    <mergeCell ref="E3:E4"/>
    <mergeCell ref="E5:E7"/>
    <mergeCell ref="E8:E10"/>
    <mergeCell ref="E11:E13"/>
    <mergeCell ref="E14:E16"/>
    <mergeCell ref="E17:E19"/>
    <mergeCell ref="E20:E22"/>
  </mergeCells>
  <conditionalFormatting sqref="M8:M10">
    <cfRule type="cellIs" dxfId="113" priority="115" operator="lessThanOrEqual">
      <formula>L10</formula>
    </cfRule>
    <cfRule type="cellIs" dxfId="112" priority="116" operator="between">
      <formula>K9</formula>
      <formula>L9</formula>
    </cfRule>
    <cfRule type="cellIs" dxfId="111" priority="117" operator="greaterThan">
      <formula>K8</formula>
    </cfRule>
  </conditionalFormatting>
  <conditionalFormatting sqref="U8:U10">
    <cfRule type="cellIs" dxfId="110" priority="109" operator="lessThanOrEqual">
      <formula>T10</formula>
    </cfRule>
    <cfRule type="cellIs" dxfId="109" priority="110" operator="between">
      <formula>S9</formula>
      <formula>T9</formula>
    </cfRule>
    <cfRule type="cellIs" dxfId="108" priority="111" operator="greaterThan">
      <formula>S8</formula>
    </cfRule>
  </conditionalFormatting>
  <conditionalFormatting sqref="M11:M13">
    <cfRule type="cellIs" dxfId="107" priority="106" operator="lessThanOrEqual">
      <formula>L13</formula>
    </cfRule>
    <cfRule type="cellIs" dxfId="106" priority="107" operator="between">
      <formula>K12</formula>
      <formula>L12</formula>
    </cfRule>
    <cfRule type="cellIs" dxfId="105" priority="108" operator="greaterThan">
      <formula>K11</formula>
    </cfRule>
  </conditionalFormatting>
  <conditionalFormatting sqref="U11:U13">
    <cfRule type="cellIs" dxfId="104" priority="103" operator="lessThanOrEqual">
      <formula>T13</formula>
    </cfRule>
    <cfRule type="cellIs" dxfId="103" priority="104" operator="between">
      <formula>S12</formula>
      <formula>T12</formula>
    </cfRule>
    <cfRule type="cellIs" dxfId="102" priority="105" operator="greaterThan">
      <formula>S11</formula>
    </cfRule>
  </conditionalFormatting>
  <conditionalFormatting sqref="AC11:AC13">
    <cfRule type="cellIs" dxfId="101" priority="100" operator="lessThanOrEqual">
      <formula>AB13</formula>
    </cfRule>
    <cfRule type="cellIs" dxfId="100" priority="101" operator="between">
      <formula>AA12</formula>
      <formula>AB12</formula>
    </cfRule>
    <cfRule type="cellIs" dxfId="99" priority="102" operator="greaterThan">
      <formula>AA11</formula>
    </cfRule>
  </conditionalFormatting>
  <conditionalFormatting sqref="M17:M19">
    <cfRule type="cellIs" dxfId="98" priority="97" operator="lessThanOrEqual">
      <formula>L19</formula>
    </cfRule>
    <cfRule type="cellIs" dxfId="97" priority="98" operator="between">
      <formula>K18</formula>
      <formula>L18</formula>
    </cfRule>
    <cfRule type="cellIs" dxfId="96" priority="99" operator="greaterThan">
      <formula>K17</formula>
    </cfRule>
  </conditionalFormatting>
  <conditionalFormatting sqref="U17:U19">
    <cfRule type="cellIs" dxfId="95" priority="94" operator="lessThanOrEqual">
      <formula>T19</formula>
    </cfRule>
    <cfRule type="cellIs" dxfId="94" priority="95" operator="between">
      <formula>S18</formula>
      <formula>T18</formula>
    </cfRule>
    <cfRule type="cellIs" dxfId="93" priority="96" operator="greaterThan">
      <formula>S17</formula>
    </cfRule>
  </conditionalFormatting>
  <conditionalFormatting sqref="AC17:AC19">
    <cfRule type="cellIs" dxfId="92" priority="91" operator="lessThanOrEqual">
      <formula>AB19</formula>
    </cfRule>
    <cfRule type="cellIs" dxfId="91" priority="92" operator="between">
      <formula>AA18</formula>
      <formula>AB18</formula>
    </cfRule>
    <cfRule type="cellIs" dxfId="90" priority="93" operator="greaterThan">
      <formula>AA17</formula>
    </cfRule>
  </conditionalFormatting>
  <conditionalFormatting sqref="M20:M22">
    <cfRule type="cellIs" dxfId="89" priority="88" operator="lessThanOrEqual">
      <formula>L22</formula>
    </cfRule>
    <cfRule type="cellIs" dxfId="88" priority="89" operator="between">
      <formula>K21</formula>
      <formula>L21</formula>
    </cfRule>
    <cfRule type="cellIs" dxfId="87" priority="90" operator="greaterThan">
      <formula>K20</formula>
    </cfRule>
  </conditionalFormatting>
  <conditionalFormatting sqref="U20:U22">
    <cfRule type="cellIs" dxfId="86" priority="85" operator="lessThanOrEqual">
      <formula>T22</formula>
    </cfRule>
    <cfRule type="cellIs" dxfId="85" priority="86" operator="between">
      <formula>S21</formula>
      <formula>T21</formula>
    </cfRule>
    <cfRule type="cellIs" dxfId="84" priority="87" operator="greaterThan">
      <formula>S20</formula>
    </cfRule>
  </conditionalFormatting>
  <conditionalFormatting sqref="M23:M25">
    <cfRule type="cellIs" dxfId="83" priority="82" operator="lessThanOrEqual">
      <formula>L25</formula>
    </cfRule>
    <cfRule type="cellIs" dxfId="82" priority="83" operator="between">
      <formula>K24</formula>
      <formula>L24</formula>
    </cfRule>
    <cfRule type="cellIs" dxfId="81" priority="84" operator="greaterThan">
      <formula>K23</formula>
    </cfRule>
  </conditionalFormatting>
  <conditionalFormatting sqref="M26:M28">
    <cfRule type="cellIs" dxfId="80" priority="79" operator="lessThanOrEqual">
      <formula>L28</formula>
    </cfRule>
    <cfRule type="cellIs" dxfId="79" priority="80" operator="between">
      <formula>K27</formula>
      <formula>L27</formula>
    </cfRule>
    <cfRule type="cellIs" dxfId="78" priority="81" operator="greaterThan">
      <formula>K26</formula>
    </cfRule>
  </conditionalFormatting>
  <conditionalFormatting sqref="U26:U28">
    <cfRule type="cellIs" dxfId="77" priority="76" operator="lessThan">
      <formula>$S$26</formula>
    </cfRule>
    <cfRule type="cellIs" dxfId="76" priority="77" operator="between">
      <formula>S27</formula>
      <formula>T27</formula>
    </cfRule>
    <cfRule type="cellIs" dxfId="75" priority="78" operator="greaterThanOrEqual">
      <formula>S26</formula>
    </cfRule>
  </conditionalFormatting>
  <conditionalFormatting sqref="AC26:AC28">
    <cfRule type="cellIs" dxfId="74" priority="73" operator="lessThanOrEqual">
      <formula>AB28</formula>
    </cfRule>
    <cfRule type="cellIs" dxfId="73" priority="74" operator="between">
      <formula>AA27</formula>
      <formula>AB27</formula>
    </cfRule>
    <cfRule type="cellIs" dxfId="72" priority="75" operator="greaterThan">
      <formula>AA26</formula>
    </cfRule>
  </conditionalFormatting>
  <conditionalFormatting sqref="M41:M43">
    <cfRule type="cellIs" dxfId="71" priority="70" operator="lessThanOrEqual">
      <formula>L43</formula>
    </cfRule>
    <cfRule type="cellIs" dxfId="70" priority="71" operator="between">
      <formula>K42</formula>
      <formula>L42</formula>
    </cfRule>
    <cfRule type="cellIs" dxfId="69" priority="72" operator="greaterThan">
      <formula>K41</formula>
    </cfRule>
  </conditionalFormatting>
  <conditionalFormatting sqref="U5:U7">
    <cfRule type="cellIs" dxfId="68" priority="67" operator="lessThanOrEqual">
      <formula>T7</formula>
    </cfRule>
    <cfRule type="cellIs" dxfId="67" priority="68" operator="between">
      <formula>S6</formula>
      <formula>T6</formula>
    </cfRule>
    <cfRule type="cellIs" dxfId="66" priority="69" operator="greaterThan">
      <formula>S5</formula>
    </cfRule>
  </conditionalFormatting>
  <conditionalFormatting sqref="AC5:AC7">
    <cfRule type="cellIs" dxfId="65" priority="64" operator="lessThanOrEqual">
      <formula>AB7</formula>
    </cfRule>
    <cfRule type="cellIs" dxfId="64" priority="65" operator="between">
      <formula>AA6</formula>
      <formula>AB6</formula>
    </cfRule>
    <cfRule type="cellIs" dxfId="63" priority="66" operator="greaterThan">
      <formula>AA5</formula>
    </cfRule>
  </conditionalFormatting>
  <conditionalFormatting sqref="M5:M7">
    <cfRule type="cellIs" dxfId="62" priority="61" operator="lessThanOrEqual">
      <formula>L7</formula>
    </cfRule>
    <cfRule type="cellIs" dxfId="61" priority="62" operator="between">
      <formula>K6</formula>
      <formula>L6</formula>
    </cfRule>
    <cfRule type="cellIs" dxfId="60" priority="63" operator="greaterThan">
      <formula>K5</formula>
    </cfRule>
  </conditionalFormatting>
  <conditionalFormatting sqref="AC8:AC10">
    <cfRule type="cellIs" dxfId="59" priority="58" operator="lessThanOrEqual">
      <formula>AB10</formula>
    </cfRule>
    <cfRule type="cellIs" dxfId="58" priority="59" operator="between">
      <formula>AA9</formula>
      <formula>AB9</formula>
    </cfRule>
    <cfRule type="cellIs" dxfId="57" priority="60" operator="greaterThan">
      <formula>AA8</formula>
    </cfRule>
  </conditionalFormatting>
  <conditionalFormatting sqref="AK17">
    <cfRule type="cellIs" dxfId="56" priority="55" operator="lessThanOrEqual">
      <formula>AJ19</formula>
    </cfRule>
    <cfRule type="cellIs" dxfId="55" priority="56" operator="between">
      <formula>AI18</formula>
      <formula>AJ18</formula>
    </cfRule>
    <cfRule type="cellIs" dxfId="54" priority="57" operator="greaterThan">
      <formula>AI17</formula>
    </cfRule>
  </conditionalFormatting>
  <conditionalFormatting sqref="AC20:AC22">
    <cfRule type="cellIs" dxfId="53" priority="52" operator="lessThanOrEqual">
      <formula>AB22</formula>
    </cfRule>
    <cfRule type="cellIs" dxfId="52" priority="53" operator="between">
      <formula>AA21</formula>
      <formula>AB21</formula>
    </cfRule>
    <cfRule type="cellIs" dxfId="51" priority="54" operator="greaterThan">
      <formula>AA20</formula>
    </cfRule>
  </conditionalFormatting>
  <conditionalFormatting sqref="U41:U43">
    <cfRule type="cellIs" dxfId="50" priority="49" operator="lessThanOrEqual">
      <formula>T43</formula>
    </cfRule>
    <cfRule type="cellIs" dxfId="49" priority="50" operator="between">
      <formula>S42</formula>
      <formula>T42</formula>
    </cfRule>
    <cfRule type="cellIs" dxfId="48" priority="51" operator="greaterThan">
      <formula>S41</formula>
    </cfRule>
  </conditionalFormatting>
  <conditionalFormatting sqref="M32:M34">
    <cfRule type="cellIs" dxfId="47" priority="46" operator="greaterThanOrEqual">
      <formula>$L$34</formula>
    </cfRule>
    <cfRule type="cellIs" dxfId="46" priority="47" operator="between">
      <formula>K33</formula>
      <formula>L33</formula>
    </cfRule>
    <cfRule type="cellIs" dxfId="45" priority="48" operator="lessThanOrEqual">
      <formula>K32</formula>
    </cfRule>
  </conditionalFormatting>
  <conditionalFormatting sqref="U32:U34">
    <cfRule type="cellIs" dxfId="44" priority="43" operator="lessThanOrEqual">
      <formula>T34</formula>
    </cfRule>
    <cfRule type="cellIs" dxfId="43" priority="44" operator="between">
      <formula>S33</formula>
      <formula>T33</formula>
    </cfRule>
    <cfRule type="cellIs" dxfId="42" priority="45" operator="greaterThan">
      <formula>S32</formula>
    </cfRule>
  </conditionalFormatting>
  <conditionalFormatting sqref="AC32:AC34">
    <cfRule type="cellIs" dxfId="41" priority="40" operator="lessThanOrEqual">
      <formula>AB34</formula>
    </cfRule>
    <cfRule type="cellIs" dxfId="40" priority="41" operator="between">
      <formula>AA33</formula>
      <formula>AB33</formula>
    </cfRule>
    <cfRule type="cellIs" dxfId="39" priority="42" operator="greaterThan">
      <formula>AA32</formula>
    </cfRule>
  </conditionalFormatting>
  <conditionalFormatting sqref="U23:U25">
    <cfRule type="cellIs" dxfId="38" priority="37" operator="lessThanOrEqual">
      <formula>T25</formula>
    </cfRule>
    <cfRule type="cellIs" dxfId="37" priority="38" operator="between">
      <formula>S24</formula>
      <formula>T24</formula>
    </cfRule>
    <cfRule type="cellIs" dxfId="36" priority="39" operator="greaterThan">
      <formula>S23</formula>
    </cfRule>
  </conditionalFormatting>
  <conditionalFormatting sqref="AC23:AC25">
    <cfRule type="cellIs" dxfId="35" priority="34" operator="lessThanOrEqual">
      <formula>AB25</formula>
    </cfRule>
    <cfRule type="cellIs" dxfId="34" priority="35" operator="between">
      <formula>AA24</formula>
      <formula>AB24</formula>
    </cfRule>
    <cfRule type="cellIs" dxfId="33" priority="36" operator="greaterThan">
      <formula>AA23</formula>
    </cfRule>
  </conditionalFormatting>
  <conditionalFormatting sqref="AK23:AK25">
    <cfRule type="cellIs" dxfId="32" priority="31" operator="greaterThanOrEqual">
      <formula>AJ25</formula>
    </cfRule>
    <cfRule type="cellIs" dxfId="31" priority="32" operator="between">
      <formula>AI24</formula>
      <formula>AJ24</formula>
    </cfRule>
    <cfRule type="cellIs" dxfId="30" priority="33" operator="lessThanOrEqual">
      <formula>AI23</formula>
    </cfRule>
  </conditionalFormatting>
  <conditionalFormatting sqref="AS23:AS25">
    <cfRule type="cellIs" dxfId="29" priority="28" operator="lessThanOrEqual">
      <formula>AR25</formula>
    </cfRule>
    <cfRule type="cellIs" dxfId="28" priority="29" operator="between">
      <formula>AQ24</formula>
      <formula>AR24</formula>
    </cfRule>
    <cfRule type="cellIs" dxfId="27" priority="30" operator="greaterThan">
      <formula>AQ23</formula>
    </cfRule>
  </conditionalFormatting>
  <conditionalFormatting sqref="AC29:AC31">
    <cfRule type="cellIs" dxfId="26" priority="25" operator="lessThanOrEqual">
      <formula>AB31</formula>
    </cfRule>
    <cfRule type="cellIs" dxfId="25" priority="26" operator="between">
      <formula>AA30</formula>
      <formula>AB30</formula>
    </cfRule>
    <cfRule type="cellIs" dxfId="24" priority="27" operator="greaterThan">
      <formula>AA29</formula>
    </cfRule>
  </conditionalFormatting>
  <conditionalFormatting sqref="M29:M31">
    <cfRule type="cellIs" dxfId="23" priority="22" operator="lessThanOrEqual">
      <formula>L31</formula>
    </cfRule>
    <cfRule type="cellIs" dxfId="22" priority="23" operator="between">
      <formula>K30</formula>
      <formula>L30</formula>
    </cfRule>
    <cfRule type="cellIs" dxfId="21" priority="24" operator="greaterThan">
      <formula>K29</formula>
    </cfRule>
  </conditionalFormatting>
  <conditionalFormatting sqref="U29:U31">
    <cfRule type="cellIs" dxfId="20" priority="19" operator="greaterThanOrEqual">
      <formula>T31</formula>
    </cfRule>
    <cfRule type="cellIs" dxfId="19" priority="20" operator="between">
      <formula>S30</formula>
      <formula>T30</formula>
    </cfRule>
    <cfRule type="cellIs" dxfId="18" priority="21" operator="lessThanOrEqual">
      <formula>S29</formula>
    </cfRule>
  </conditionalFormatting>
  <conditionalFormatting sqref="AK29:AK31">
    <cfRule type="cellIs" dxfId="17" priority="16" operator="lessThanOrEqual">
      <formula>AJ31</formula>
    </cfRule>
    <cfRule type="cellIs" dxfId="16" priority="17" operator="between">
      <formula>AI30</formula>
      <formula>AJ30</formula>
    </cfRule>
    <cfRule type="cellIs" dxfId="15" priority="18" operator="greaterThan">
      <formula>AI29</formula>
    </cfRule>
  </conditionalFormatting>
  <conditionalFormatting sqref="AS29:AS31">
    <cfRule type="cellIs" dxfId="14" priority="13" operator="greaterThanOrEqual">
      <formula>$AQ$31</formula>
    </cfRule>
    <cfRule type="cellIs" dxfId="13" priority="14" operator="between">
      <formula>AQ30</formula>
      <formula>AR30</formula>
    </cfRule>
    <cfRule type="cellIs" dxfId="12" priority="15" operator="lessThanOrEqual">
      <formula>AQ29</formula>
    </cfRule>
  </conditionalFormatting>
  <conditionalFormatting sqref="M14:M16">
    <cfRule type="cellIs" dxfId="11" priority="10" operator="lessThanOrEqual">
      <formula>L16</formula>
    </cfRule>
    <cfRule type="cellIs" dxfId="10" priority="11" operator="between">
      <formula>K15</formula>
      <formula>L15</formula>
    </cfRule>
    <cfRule type="cellIs" dxfId="9" priority="12" operator="greaterThan">
      <formula>K14</formula>
    </cfRule>
  </conditionalFormatting>
  <conditionalFormatting sqref="U14:U16">
    <cfRule type="cellIs" dxfId="8" priority="7" operator="lessThanOrEqual">
      <formula>T16</formula>
    </cfRule>
    <cfRule type="cellIs" dxfId="7" priority="8" operator="between">
      <formula>S15</formula>
      <formula>T15</formula>
    </cfRule>
    <cfRule type="cellIs" dxfId="6" priority="9" operator="greaterThan">
      <formula>S14</formula>
    </cfRule>
  </conditionalFormatting>
  <conditionalFormatting sqref="AK11:AK13">
    <cfRule type="cellIs" dxfId="5" priority="4" operator="lessThanOrEqual">
      <formula>AJ13</formula>
    </cfRule>
    <cfRule type="cellIs" dxfId="4" priority="5" operator="between">
      <formula>AI12</formula>
      <formula>AJ12</formula>
    </cfRule>
    <cfRule type="cellIs" dxfId="3" priority="6" operator="greaterThan">
      <formula>AI11</formula>
    </cfRule>
  </conditionalFormatting>
  <conditionalFormatting sqref="AS11:AS13">
    <cfRule type="cellIs" dxfId="2" priority="1" operator="lessThanOrEqual">
      <formula>AR13</formula>
    </cfRule>
    <cfRule type="cellIs" dxfId="1" priority="2" operator="between">
      <formula>AQ12</formula>
      <formula>AR12</formula>
    </cfRule>
    <cfRule type="cellIs" dxfId="0" priority="3" operator="greaterThan">
      <formula>AQ11</formula>
    </cfRule>
  </conditionalFormatting>
  <dataValidations count="2">
    <dataValidation type="list" allowBlank="1" showInputMessage="1" showErrorMessage="1" sqref="D1">
      <formula1>"2018,2019,2020,2021,2022,2023,2024"</formula1>
    </dataValidation>
    <dataValidation type="list" allowBlank="1" showInputMessage="1" showErrorMessage="1" sqref="D2">
      <formula1>"Ene,Feb,Mar,Abr,May,Jun,Jul,Ago,Sep,Oct,Nov,Dic"</formula1>
    </dataValidation>
  </dataValidations>
  <hyperlinks>
    <hyperlink ref="C5:C7" r:id="rId1" display="Planeación y Direccionamiento Estratégico"/>
    <hyperlink ref="C8:C10" r:id="rId2" display="Gestión de comunicaciones"/>
    <hyperlink ref="C11:C13" r:id="rId3" display="Explotación de JSA"/>
    <hyperlink ref="C14:C16" r:id="rId4" display="Recaudo"/>
    <hyperlink ref="C17:C19" r:id="rId5" display="Control, inspección y fiscalización"/>
    <hyperlink ref="C20:C22" r:id="rId6" display="Atención y servicio al cliente"/>
    <hyperlink ref="C23:C25" r:id="rId7" display="Gestión del talento humano"/>
    <hyperlink ref="C26:C28" r:id="rId8" display="Gestión financiera y contable"/>
    <hyperlink ref="C29:C31" r:id="rId9" display="Gestión de bienes y servicios"/>
    <hyperlink ref="C32:C34" r:id="rId10" display="Gestión documental"/>
    <hyperlink ref="C35:C37" r:id="rId11" display="Gestión de las tecnologías y la información"/>
    <hyperlink ref="C38:C40" r:id="rId12" display="Gestión jurídica"/>
    <hyperlink ref="C41:C43" r:id="rId13" display="Evaluación Independiente y Control a la Gestión"/>
    <hyperlink ref="H8:H10" r:id="rId14" location="'IE-12'!A1" display="Nivel de seguidores redes sociales. (Estrategia)"/>
    <hyperlink ref="P8:P10" r:id="rId15" location="'IE-13'!A1" display="Nivel de tráfico página web. (Estrategia)"/>
    <hyperlink ref="H11:H13" r:id="rId16" location="'IE-10t'!A1" display="Nivel cumplimiento proyección de ingresos (estratégico)"/>
    <hyperlink ref="H17:H19" r:id="rId17" location="'IE-04'!A1" display="Cumplimiento a las metas de operativos de control (estratégico)."/>
    <hyperlink ref="P17:P19" r:id="rId18" location="'IE-05'!A1" display="Cumplimiento al cronograma de visitas (estratégico)."/>
    <hyperlink ref="X17:X19" r:id="rId19" location="'IE-06'!A1" display="Legalidad de los tiquetes verificados (estratégico)."/>
    <hyperlink ref="H20:H22" r:id="rId20" location="'IE-01'!A1" display="Nivel de atención de llamadas o servicio (estratégico)"/>
    <hyperlink ref="P20:P22" r:id="rId21" location="'IE-02'!A1" display="Nivel de satisfacción de cliente (estratégico)"/>
    <hyperlink ref="H23:H25" r:id="rId22" location="'IE-14'!A1" display="Nivel de clima organizacional (estratégico)."/>
    <hyperlink ref="H26:H28" r:id="rId23" location="'IE-09'!A1" display="Nivel de ejecución presupuestal (estratégico)."/>
    <hyperlink ref="P26:P28" r:id="rId24" location="'IE-24'!A1" display="Indicadores de desempeño Establecidos en el Acuerdo 108 de 2014 de CNJSA (estratégico)."/>
    <hyperlink ref="H41:H43" r:id="rId25" location="'IE-26'!A1" display="Nivel de cumplimiento al plan de mejoramiento (estratégico)."/>
    <hyperlink ref="P11:P13" r:id="rId26" location="'IE-11'!A1" display="Nivel de cumplimiento en la proyección de billetes de lotería vendidos"/>
    <hyperlink ref="X11:X13" r:id="rId27" location="'IE-7'!A1" display="..\Cuadro de mando Estratégico\Tablero Integrado de  Mando V.2 2018.xlsm - 'IE-7'!A1"/>
    <hyperlink ref="X26:X28" r:id="rId28" location="'IE-25'!A1" display="Nivel ejecución presupuesto de inversión"/>
    <hyperlink ref="P5:P7" r:id="rId29" location="Inicio!I53" display="Nivel de cumplimiento del plan de acción"/>
    <hyperlink ref="X5:X7" r:id="rId30" location="Inicio!I99" display="Nivel de cumplimiento al plan de tratamiento de riesgos"/>
    <hyperlink ref="H5:H7" r:id="rId31" location="'ID-24'!A1" display="Nivel de cumplimiento de los objetivos estratégicos"/>
    <hyperlink ref="X8:X10" r:id="rId32" location="'ID-11'!A1" display="Nivel de participación de los grupos de interés en la rendición de cuentas."/>
    <hyperlink ref="AF17:AF19" r:id="rId33" location="'ID-04'!A1" display="Nivel de desempeño del operador de apuestas permanentes."/>
    <hyperlink ref="X20:X22" r:id="rId34" location="'ID-01'!A1" display="Oportunidad en la gestión de PQRD"/>
    <hyperlink ref="P41:P43" r:id="rId35" location="'ID-03'!A1" display="Nivel de cubrimiento del programa de auditoría"/>
    <hyperlink ref="H32:H34" r:id="rId36" location="'ID-02'!A1" display="Nivel de inconsistencias en la correspondencia"/>
    <hyperlink ref="P32:P34" r:id="rId37" location="'ID-12'!A1" display="Transferencias documentales"/>
    <hyperlink ref="X32:X34" r:id="rId38" location="'ID-13'!A1" display="Nivel de oportunidad en la entrega de correspondencia"/>
    <hyperlink ref="P23:P25" r:id="rId39" location="'ID-19'!A1" display="Cumplimiento plan de capacitación"/>
    <hyperlink ref="X23:X25" r:id="rId40" location="'ID-20'!A1" display="Plan de bienestar y salud"/>
    <hyperlink ref="AF23:AF25" r:id="rId41" location="'ID-21'!A1" display="Nivel de ausentismo"/>
    <hyperlink ref="AN23:AN25" r:id="rId42" location="'ID-22'!A1" display="Nivel de oportunidad de trámites de personal"/>
    <hyperlink ref="X29:X31" r:id="rId43" location="'ID-08'!A1" display="Desempeño proveedores y Contratistas"/>
    <hyperlink ref="H29:H31" r:id="rId44" location="'ID-06'!A1" display="Plan de compras"/>
    <hyperlink ref="P29:P31" r:id="rId45" location="'ID-07'!A1" display="Reprogramación plan de compras"/>
    <hyperlink ref="AF29:AF31" r:id="rId46" location="'ID-09'!A1" display="Nivel de cumplimiento al programa de mantenimiento"/>
    <hyperlink ref="AN29:AN31" r:id="rId47" location="'ID-10'!A1" display="Nivel de consumo de recursos (Agua, Energía, Papel)"/>
    <hyperlink ref="H14:H16" r:id="rId48" location="'ID-15'!A1" display="Nivel de recaudo de cartera"/>
    <hyperlink ref="P14:P16" r:id="rId49" location="'ID-16'!A1" display="Oportunidad en el pago"/>
    <hyperlink ref="AF11:AF13" r:id="rId50" location="'ID-17'!A1" display="Gestión promocionales"/>
    <hyperlink ref="AN11:AN13" r:id="rId51" location="'ID-17'!A1" display="Gestión promocionales"/>
  </hyperlinks>
  <pageMargins left="0.7" right="0.7" top="0.75" bottom="0.75" header="0.3" footer="0.3"/>
  <pageSetup orientation="portrait"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B14" sqref="B14"/>
    </sheetView>
  </sheetViews>
  <sheetFormatPr baseColWidth="10" defaultRowHeight="15" x14ac:dyDescent="0.25"/>
  <cols>
    <col min="1" max="1" width="4.7109375" customWidth="1"/>
    <col min="2" max="2" width="44.140625" bestFit="1" customWidth="1"/>
    <col min="3" max="3" width="7.140625" bestFit="1" customWidth="1"/>
  </cols>
  <sheetData>
    <row r="1" spans="1:3" x14ac:dyDescent="0.25">
      <c r="A1" s="174" t="s">
        <v>0</v>
      </c>
      <c r="B1" s="174"/>
      <c r="C1" t="s">
        <v>2</v>
      </c>
    </row>
    <row r="2" spans="1:3" x14ac:dyDescent="0.25">
      <c r="A2">
        <v>1</v>
      </c>
      <c r="B2" s="1" t="s">
        <v>7</v>
      </c>
      <c r="C2" t="s">
        <v>19</v>
      </c>
    </row>
    <row r="3" spans="1:3" x14ac:dyDescent="0.25">
      <c r="A3">
        <v>2</v>
      </c>
      <c r="B3" s="1" t="s">
        <v>8</v>
      </c>
      <c r="C3" t="s">
        <v>20</v>
      </c>
    </row>
    <row r="4" spans="1:3" x14ac:dyDescent="0.25">
      <c r="A4">
        <v>3</v>
      </c>
      <c r="B4" s="1" t="s">
        <v>9</v>
      </c>
      <c r="C4" t="s">
        <v>21</v>
      </c>
    </row>
    <row r="5" spans="1:3" x14ac:dyDescent="0.25">
      <c r="A5">
        <v>4</v>
      </c>
      <c r="B5" s="1" t="s">
        <v>10</v>
      </c>
      <c r="C5" t="s">
        <v>22</v>
      </c>
    </row>
    <row r="6" spans="1:3" x14ac:dyDescent="0.25">
      <c r="A6">
        <v>5</v>
      </c>
      <c r="B6" s="1" t="s">
        <v>11</v>
      </c>
      <c r="C6" t="s">
        <v>23</v>
      </c>
    </row>
    <row r="7" spans="1:3" x14ac:dyDescent="0.25">
      <c r="A7">
        <v>6</v>
      </c>
      <c r="B7" s="1" t="s">
        <v>12</v>
      </c>
      <c r="C7" t="s">
        <v>24</v>
      </c>
    </row>
    <row r="8" spans="1:3" x14ac:dyDescent="0.25">
      <c r="A8">
        <v>7</v>
      </c>
      <c r="B8" s="1" t="s">
        <v>13</v>
      </c>
      <c r="C8" t="s">
        <v>25</v>
      </c>
    </row>
    <row r="9" spans="1:3" x14ac:dyDescent="0.25">
      <c r="A9">
        <v>8</v>
      </c>
      <c r="B9" s="1" t="s">
        <v>14</v>
      </c>
      <c r="C9" t="s">
        <v>26</v>
      </c>
    </row>
    <row r="10" spans="1:3" x14ac:dyDescent="0.25">
      <c r="A10">
        <v>9</v>
      </c>
      <c r="B10" s="1" t="s">
        <v>15</v>
      </c>
      <c r="C10" t="s">
        <v>27</v>
      </c>
    </row>
    <row r="11" spans="1:3" x14ac:dyDescent="0.25">
      <c r="A11">
        <v>10</v>
      </c>
      <c r="B11" s="1" t="s">
        <v>16</v>
      </c>
      <c r="C11" t="s">
        <v>28</v>
      </c>
    </row>
    <row r="12" spans="1:3" x14ac:dyDescent="0.25">
      <c r="A12">
        <v>11</v>
      </c>
      <c r="B12" s="1" t="s">
        <v>17</v>
      </c>
      <c r="C12" t="s">
        <v>29</v>
      </c>
    </row>
    <row r="13" spans="1:3" x14ac:dyDescent="0.25">
      <c r="A13">
        <v>12</v>
      </c>
      <c r="B13" s="1" t="s">
        <v>18</v>
      </c>
      <c r="C13" t="s">
        <v>30</v>
      </c>
    </row>
    <row r="14" spans="1:3" x14ac:dyDescent="0.25">
      <c r="A14">
        <v>13</v>
      </c>
      <c r="B14" s="1" t="s">
        <v>31</v>
      </c>
      <c r="C14" t="s">
        <v>32</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5"/>
  <sheetViews>
    <sheetView tabSelected="1" zoomScale="85" zoomScaleNormal="85" workbookViewId="0">
      <pane xSplit="3" ySplit="1" topLeftCell="D2" activePane="bottomRight" state="frozen"/>
      <selection pane="topRight" activeCell="D1" sqref="D1"/>
      <selection pane="bottomLeft" activeCell="A2" sqref="A2"/>
      <selection pane="bottomRight" activeCell="A14" sqref="A14:A19"/>
    </sheetView>
  </sheetViews>
  <sheetFormatPr baseColWidth="10" defaultRowHeight="15" x14ac:dyDescent="0.25"/>
  <cols>
    <col min="1" max="1" width="7.140625" style="2" bestFit="1" customWidth="1"/>
    <col min="2" max="2" width="23.85546875" style="2" customWidth="1"/>
    <col min="3" max="3" width="34.7109375" style="2" customWidth="1"/>
    <col min="4" max="4" width="12.42578125" style="2" bestFit="1" customWidth="1"/>
    <col min="5" max="5" width="16.5703125" style="2" customWidth="1"/>
    <col min="6" max="6" width="14.140625" style="2" bestFit="1" customWidth="1"/>
    <col min="7" max="7" width="11.42578125" style="2"/>
    <col min="8" max="8" width="2.85546875" style="2" bestFit="1" customWidth="1"/>
    <col min="9" max="9" width="55.85546875" style="2" customWidth="1"/>
    <col min="10" max="10" width="18.28515625" style="2" customWidth="1"/>
    <col min="11" max="12" width="11.42578125" style="2"/>
    <col min="13" max="13" width="2.85546875" style="2" bestFit="1" customWidth="1"/>
    <col min="14" max="14" width="50.140625" style="2" customWidth="1"/>
    <col min="15" max="15" width="12.7109375" style="2" bestFit="1" customWidth="1"/>
    <col min="16" max="17" width="11.42578125" style="2"/>
    <col min="18" max="20" width="20" style="2" customWidth="1"/>
    <col min="21" max="16384" width="11.42578125" style="2"/>
  </cols>
  <sheetData>
    <row r="1" spans="1:20" ht="45.75" thickBot="1" x14ac:dyDescent="0.3">
      <c r="A1" s="35" t="s">
        <v>2</v>
      </c>
      <c r="B1" s="36" t="s">
        <v>78</v>
      </c>
      <c r="C1" s="36" t="s">
        <v>79</v>
      </c>
      <c r="D1" s="36" t="s">
        <v>80</v>
      </c>
      <c r="E1" s="36" t="s">
        <v>0</v>
      </c>
      <c r="F1" s="36" t="s">
        <v>81</v>
      </c>
      <c r="G1" s="36" t="s">
        <v>82</v>
      </c>
      <c r="H1" s="215" t="s">
        <v>83</v>
      </c>
      <c r="I1" s="216"/>
      <c r="J1" s="36" t="s">
        <v>84</v>
      </c>
      <c r="K1" s="36" t="s">
        <v>85</v>
      </c>
      <c r="L1" s="36" t="s">
        <v>77</v>
      </c>
      <c r="M1" s="215" t="s">
        <v>86</v>
      </c>
      <c r="N1" s="216"/>
      <c r="O1" s="217" t="s">
        <v>87</v>
      </c>
      <c r="P1" s="218"/>
      <c r="Q1" s="219"/>
      <c r="R1" s="36" t="s">
        <v>88</v>
      </c>
      <c r="S1" s="36" t="s">
        <v>89</v>
      </c>
      <c r="T1" s="36" t="s">
        <v>90</v>
      </c>
    </row>
    <row r="2" spans="1:20" ht="30" x14ac:dyDescent="0.25">
      <c r="A2" s="178" t="s">
        <v>107</v>
      </c>
      <c r="B2" s="181" t="s">
        <v>76</v>
      </c>
      <c r="C2" s="202" t="s">
        <v>108</v>
      </c>
      <c r="D2" s="203" t="s">
        <v>91</v>
      </c>
      <c r="E2" s="195" t="s">
        <v>31</v>
      </c>
      <c r="F2" s="197" t="s">
        <v>92</v>
      </c>
      <c r="G2" s="199" t="s">
        <v>93</v>
      </c>
      <c r="H2" s="37" t="s">
        <v>94</v>
      </c>
      <c r="I2" s="77" t="s">
        <v>114</v>
      </c>
      <c r="J2" s="199" t="s">
        <v>95</v>
      </c>
      <c r="K2" s="198" t="s">
        <v>96</v>
      </c>
      <c r="L2" s="198" t="s">
        <v>110</v>
      </c>
      <c r="M2" s="38" t="s">
        <v>94</v>
      </c>
      <c r="N2" s="78" t="s">
        <v>111</v>
      </c>
      <c r="O2" s="210" t="s">
        <v>6</v>
      </c>
      <c r="P2" s="38" t="s">
        <v>98</v>
      </c>
      <c r="Q2" s="79">
        <v>1</v>
      </c>
      <c r="R2" s="175" t="s">
        <v>113</v>
      </c>
      <c r="S2" s="175" t="s">
        <v>112</v>
      </c>
      <c r="T2" s="175" t="s">
        <v>99</v>
      </c>
    </row>
    <row r="3" spans="1:20" ht="30" x14ac:dyDescent="0.25">
      <c r="A3" s="179"/>
      <c r="B3" s="181"/>
      <c r="C3" s="203"/>
      <c r="D3" s="203"/>
      <c r="E3" s="195"/>
      <c r="F3" s="197"/>
      <c r="G3" s="197"/>
      <c r="H3" s="39" t="s">
        <v>100</v>
      </c>
      <c r="I3" s="40" t="s">
        <v>109</v>
      </c>
      <c r="J3" s="197"/>
      <c r="K3" s="205"/>
      <c r="L3" s="205"/>
      <c r="M3" s="41" t="s">
        <v>100</v>
      </c>
      <c r="N3" s="42" t="s">
        <v>111</v>
      </c>
      <c r="O3" s="211"/>
      <c r="P3" s="41" t="s">
        <v>101</v>
      </c>
      <c r="Q3" s="80">
        <v>0.751</v>
      </c>
      <c r="R3" s="175"/>
      <c r="S3" s="175"/>
      <c r="T3" s="175"/>
    </row>
    <row r="4" spans="1:20" x14ac:dyDescent="0.25">
      <c r="A4" s="179"/>
      <c r="B4" s="181"/>
      <c r="C4" s="203"/>
      <c r="D4" s="203"/>
      <c r="E4" s="195"/>
      <c r="F4" s="197"/>
      <c r="G4" s="197"/>
      <c r="H4" s="39" t="s">
        <v>102</v>
      </c>
      <c r="I4" s="40"/>
      <c r="J4" s="197"/>
      <c r="K4" s="205"/>
      <c r="L4" s="205"/>
      <c r="M4" s="41" t="s">
        <v>102</v>
      </c>
      <c r="N4" s="42"/>
      <c r="O4" s="212" t="s">
        <v>5</v>
      </c>
      <c r="P4" s="41" t="s">
        <v>98</v>
      </c>
      <c r="Q4" s="81">
        <v>0.75</v>
      </c>
      <c r="R4" s="175"/>
      <c r="S4" s="175"/>
      <c r="T4" s="175"/>
    </row>
    <row r="5" spans="1:20" x14ac:dyDescent="0.25">
      <c r="A5" s="179"/>
      <c r="B5" s="181"/>
      <c r="C5" s="203"/>
      <c r="D5" s="203"/>
      <c r="E5" s="195"/>
      <c r="F5" s="197"/>
      <c r="G5" s="197"/>
      <c r="H5" s="39" t="s">
        <v>103</v>
      </c>
      <c r="I5" s="40"/>
      <c r="J5" s="197"/>
      <c r="K5" s="205"/>
      <c r="L5" s="205"/>
      <c r="M5" s="41" t="s">
        <v>103</v>
      </c>
      <c r="N5" s="42"/>
      <c r="O5" s="212"/>
      <c r="P5" s="41" t="s">
        <v>101</v>
      </c>
      <c r="Q5" s="80">
        <v>0.60099999999999998</v>
      </c>
      <c r="R5" s="175"/>
      <c r="S5" s="175"/>
      <c r="T5" s="175"/>
    </row>
    <row r="6" spans="1:20" x14ac:dyDescent="0.25">
      <c r="A6" s="179"/>
      <c r="B6" s="181"/>
      <c r="C6" s="203"/>
      <c r="D6" s="203"/>
      <c r="E6" s="195"/>
      <c r="F6" s="197"/>
      <c r="G6" s="197"/>
      <c r="H6" s="39" t="s">
        <v>104</v>
      </c>
      <c r="I6" s="40"/>
      <c r="J6" s="197"/>
      <c r="K6" s="205"/>
      <c r="L6" s="205"/>
      <c r="M6" s="41" t="s">
        <v>104</v>
      </c>
      <c r="N6" s="42"/>
      <c r="O6" s="213" t="s">
        <v>105</v>
      </c>
      <c r="P6" s="41" t="s">
        <v>98</v>
      </c>
      <c r="Q6" s="81">
        <v>0.6</v>
      </c>
      <c r="R6" s="175"/>
      <c r="S6" s="175"/>
      <c r="T6" s="175"/>
    </row>
    <row r="7" spans="1:20" ht="15.75" thickBot="1" x14ac:dyDescent="0.3">
      <c r="A7" s="180"/>
      <c r="B7" s="181"/>
      <c r="C7" s="204"/>
      <c r="D7" s="204"/>
      <c r="E7" s="196"/>
      <c r="F7" s="198"/>
      <c r="G7" s="198"/>
      <c r="H7" s="43" t="s">
        <v>106</v>
      </c>
      <c r="I7" s="44"/>
      <c r="J7" s="198"/>
      <c r="K7" s="205"/>
      <c r="L7" s="205"/>
      <c r="M7" s="45" t="s">
        <v>106</v>
      </c>
      <c r="N7" s="46"/>
      <c r="O7" s="214"/>
      <c r="P7" s="45" t="s">
        <v>101</v>
      </c>
      <c r="Q7" s="82">
        <v>0</v>
      </c>
      <c r="R7" s="175"/>
      <c r="S7" s="175"/>
      <c r="T7" s="175"/>
    </row>
    <row r="8" spans="1:20" ht="30" x14ac:dyDescent="0.25">
      <c r="A8" s="178" t="s">
        <v>128</v>
      </c>
      <c r="B8" s="181" t="s">
        <v>42</v>
      </c>
      <c r="C8" s="202" t="s">
        <v>115</v>
      </c>
      <c r="D8" s="203" t="s">
        <v>91</v>
      </c>
      <c r="E8" s="195" t="s">
        <v>7</v>
      </c>
      <c r="F8" s="197" t="s">
        <v>92</v>
      </c>
      <c r="G8" s="199" t="s">
        <v>93</v>
      </c>
      <c r="H8" s="37" t="s">
        <v>94</v>
      </c>
      <c r="I8" s="77" t="s">
        <v>116</v>
      </c>
      <c r="J8" s="199" t="s">
        <v>95</v>
      </c>
      <c r="K8" s="198" t="s">
        <v>96</v>
      </c>
      <c r="L8" s="198" t="s">
        <v>122</v>
      </c>
      <c r="M8" s="38" t="s">
        <v>94</v>
      </c>
      <c r="N8" s="78" t="s">
        <v>123</v>
      </c>
      <c r="O8" s="210" t="s">
        <v>6</v>
      </c>
      <c r="P8" s="38" t="s">
        <v>98</v>
      </c>
      <c r="Q8" s="79">
        <v>1</v>
      </c>
      <c r="R8" s="175" t="s">
        <v>127</v>
      </c>
      <c r="S8" s="175" t="s">
        <v>127</v>
      </c>
      <c r="T8" s="175" t="s">
        <v>99</v>
      </c>
    </row>
    <row r="9" spans="1:20" ht="30" x14ac:dyDescent="0.25">
      <c r="A9" s="179"/>
      <c r="B9" s="181"/>
      <c r="C9" s="203"/>
      <c r="D9" s="203"/>
      <c r="E9" s="195"/>
      <c r="F9" s="197"/>
      <c r="G9" s="197"/>
      <c r="H9" s="39" t="s">
        <v>100</v>
      </c>
      <c r="I9" s="40" t="s">
        <v>117</v>
      </c>
      <c r="J9" s="197"/>
      <c r="K9" s="205"/>
      <c r="L9" s="205"/>
      <c r="M9" s="41" t="s">
        <v>100</v>
      </c>
      <c r="N9" s="42" t="s">
        <v>124</v>
      </c>
      <c r="O9" s="211"/>
      <c r="P9" s="41" t="s">
        <v>101</v>
      </c>
      <c r="Q9" s="80">
        <v>0.90100000000000002</v>
      </c>
      <c r="R9" s="175"/>
      <c r="S9" s="175"/>
      <c r="T9" s="175"/>
    </row>
    <row r="10" spans="1:20" x14ac:dyDescent="0.25">
      <c r="A10" s="179"/>
      <c r="B10" s="181"/>
      <c r="C10" s="203"/>
      <c r="D10" s="203"/>
      <c r="E10" s="195"/>
      <c r="F10" s="197"/>
      <c r="G10" s="197"/>
      <c r="H10" s="39" t="s">
        <v>102</v>
      </c>
      <c r="I10" s="40"/>
      <c r="J10" s="197"/>
      <c r="K10" s="205"/>
      <c r="L10" s="205"/>
      <c r="M10" s="41" t="s">
        <v>102</v>
      </c>
      <c r="N10" s="42"/>
      <c r="O10" s="212" t="s">
        <v>5</v>
      </c>
      <c r="P10" s="41" t="s">
        <v>98</v>
      </c>
      <c r="Q10" s="81">
        <v>0.9</v>
      </c>
      <c r="R10" s="175"/>
      <c r="S10" s="175"/>
      <c r="T10" s="175"/>
    </row>
    <row r="11" spans="1:20" x14ac:dyDescent="0.25">
      <c r="A11" s="179"/>
      <c r="B11" s="181"/>
      <c r="C11" s="203"/>
      <c r="D11" s="203"/>
      <c r="E11" s="195"/>
      <c r="F11" s="197"/>
      <c r="G11" s="197"/>
      <c r="H11" s="39" t="s">
        <v>103</v>
      </c>
      <c r="I11" s="40"/>
      <c r="J11" s="197"/>
      <c r="K11" s="205"/>
      <c r="L11" s="205"/>
      <c r="M11" s="41" t="s">
        <v>103</v>
      </c>
      <c r="N11" s="42"/>
      <c r="O11" s="212"/>
      <c r="P11" s="41" t="s">
        <v>101</v>
      </c>
      <c r="Q11" s="80">
        <v>0.8</v>
      </c>
      <c r="R11" s="175"/>
      <c r="S11" s="175"/>
      <c r="T11" s="175"/>
    </row>
    <row r="12" spans="1:20" x14ac:dyDescent="0.25">
      <c r="A12" s="179"/>
      <c r="B12" s="181"/>
      <c r="C12" s="203"/>
      <c r="D12" s="203"/>
      <c r="E12" s="195"/>
      <c r="F12" s="197"/>
      <c r="G12" s="197"/>
      <c r="H12" s="39" t="s">
        <v>104</v>
      </c>
      <c r="I12" s="40"/>
      <c r="J12" s="197"/>
      <c r="K12" s="205"/>
      <c r="L12" s="205"/>
      <c r="M12" s="41" t="s">
        <v>104</v>
      </c>
      <c r="N12" s="42"/>
      <c r="O12" s="213" t="s">
        <v>105</v>
      </c>
      <c r="P12" s="41" t="s">
        <v>98</v>
      </c>
      <c r="Q12" s="81">
        <v>0.79900000000000004</v>
      </c>
      <c r="R12" s="175"/>
      <c r="S12" s="175"/>
      <c r="T12" s="175"/>
    </row>
    <row r="13" spans="1:20" ht="15.75" thickBot="1" x14ac:dyDescent="0.3">
      <c r="A13" s="180"/>
      <c r="B13" s="181"/>
      <c r="C13" s="204"/>
      <c r="D13" s="204"/>
      <c r="E13" s="196"/>
      <c r="F13" s="198"/>
      <c r="G13" s="198"/>
      <c r="H13" s="43" t="s">
        <v>106</v>
      </c>
      <c r="I13" s="44"/>
      <c r="J13" s="198"/>
      <c r="K13" s="205"/>
      <c r="L13" s="205"/>
      <c r="M13" s="45" t="s">
        <v>106</v>
      </c>
      <c r="N13" s="46"/>
      <c r="O13" s="214"/>
      <c r="P13" s="45" t="s">
        <v>101</v>
      </c>
      <c r="Q13" s="82">
        <v>0</v>
      </c>
      <c r="R13" s="175"/>
      <c r="S13" s="175"/>
      <c r="T13" s="175"/>
    </row>
    <row r="14" spans="1:20" ht="30" x14ac:dyDescent="0.25">
      <c r="A14" s="178" t="s">
        <v>129</v>
      </c>
      <c r="B14" s="181" t="s">
        <v>43</v>
      </c>
      <c r="C14" s="202" t="s">
        <v>118</v>
      </c>
      <c r="D14" s="203" t="s">
        <v>91</v>
      </c>
      <c r="E14" s="195" t="s">
        <v>7</v>
      </c>
      <c r="F14" s="197" t="s">
        <v>92</v>
      </c>
      <c r="G14" s="199" t="s">
        <v>93</v>
      </c>
      <c r="H14" s="37" t="s">
        <v>94</v>
      </c>
      <c r="I14" s="77" t="s">
        <v>119</v>
      </c>
      <c r="J14" s="199" t="s">
        <v>136</v>
      </c>
      <c r="K14" s="198" t="s">
        <v>96</v>
      </c>
      <c r="L14" s="198" t="s">
        <v>97</v>
      </c>
      <c r="M14" s="38" t="s">
        <v>94</v>
      </c>
      <c r="N14" s="78" t="s">
        <v>125</v>
      </c>
      <c r="O14" s="210" t="s">
        <v>6</v>
      </c>
      <c r="P14" s="38" t="s">
        <v>98</v>
      </c>
      <c r="Q14" s="79">
        <v>1</v>
      </c>
      <c r="R14" s="175" t="s">
        <v>127</v>
      </c>
      <c r="S14" s="175" t="s">
        <v>127</v>
      </c>
      <c r="T14" s="175" t="s">
        <v>99</v>
      </c>
    </row>
    <row r="15" spans="1:20" ht="34.5" customHeight="1" x14ac:dyDescent="0.25">
      <c r="A15" s="179"/>
      <c r="B15" s="181"/>
      <c r="C15" s="203"/>
      <c r="D15" s="203"/>
      <c r="E15" s="195"/>
      <c r="F15" s="197"/>
      <c r="G15" s="197"/>
      <c r="H15" s="39" t="s">
        <v>100</v>
      </c>
      <c r="I15" s="40" t="s">
        <v>120</v>
      </c>
      <c r="J15" s="197"/>
      <c r="K15" s="205"/>
      <c r="L15" s="205"/>
      <c r="M15" s="41" t="s">
        <v>100</v>
      </c>
      <c r="N15" s="42" t="s">
        <v>126</v>
      </c>
      <c r="O15" s="211"/>
      <c r="P15" s="41" t="s">
        <v>101</v>
      </c>
      <c r="Q15" s="80">
        <v>0.90100000000000002</v>
      </c>
      <c r="R15" s="175"/>
      <c r="S15" s="175"/>
      <c r="T15" s="175"/>
    </row>
    <row r="16" spans="1:20" ht="30" x14ac:dyDescent="0.25">
      <c r="A16" s="179"/>
      <c r="B16" s="181"/>
      <c r="C16" s="203"/>
      <c r="D16" s="203"/>
      <c r="E16" s="195"/>
      <c r="F16" s="197"/>
      <c r="G16" s="197"/>
      <c r="H16" s="39" t="s">
        <v>102</v>
      </c>
      <c r="I16" s="40" t="s">
        <v>121</v>
      </c>
      <c r="J16" s="197"/>
      <c r="K16" s="205"/>
      <c r="L16" s="205"/>
      <c r="M16" s="41" t="s">
        <v>102</v>
      </c>
      <c r="N16" s="42"/>
      <c r="O16" s="212" t="s">
        <v>5</v>
      </c>
      <c r="P16" s="41" t="s">
        <v>98</v>
      </c>
      <c r="Q16" s="81">
        <v>0.9</v>
      </c>
      <c r="R16" s="175"/>
      <c r="S16" s="175"/>
      <c r="T16" s="175"/>
    </row>
    <row r="17" spans="1:20" x14ac:dyDescent="0.25">
      <c r="A17" s="179"/>
      <c r="B17" s="181"/>
      <c r="C17" s="203"/>
      <c r="D17" s="203"/>
      <c r="E17" s="195"/>
      <c r="F17" s="197"/>
      <c r="G17" s="197"/>
      <c r="H17" s="39" t="s">
        <v>103</v>
      </c>
      <c r="I17" s="40"/>
      <c r="J17" s="197"/>
      <c r="K17" s="205"/>
      <c r="L17" s="205"/>
      <c r="M17" s="41" t="s">
        <v>103</v>
      </c>
      <c r="N17" s="42"/>
      <c r="O17" s="212"/>
      <c r="P17" s="41" t="s">
        <v>101</v>
      </c>
      <c r="Q17" s="80">
        <v>0.8</v>
      </c>
      <c r="R17" s="175"/>
      <c r="S17" s="175"/>
      <c r="T17" s="175"/>
    </row>
    <row r="18" spans="1:20" x14ac:dyDescent="0.25">
      <c r="A18" s="179"/>
      <c r="B18" s="181"/>
      <c r="C18" s="203"/>
      <c r="D18" s="203"/>
      <c r="E18" s="195"/>
      <c r="F18" s="197"/>
      <c r="G18" s="197"/>
      <c r="H18" s="39" t="s">
        <v>104</v>
      </c>
      <c r="I18" s="40"/>
      <c r="J18" s="197"/>
      <c r="K18" s="205"/>
      <c r="L18" s="205"/>
      <c r="M18" s="41" t="s">
        <v>104</v>
      </c>
      <c r="N18" s="42"/>
      <c r="O18" s="213" t="s">
        <v>105</v>
      </c>
      <c r="P18" s="41" t="s">
        <v>98</v>
      </c>
      <c r="Q18" s="81">
        <v>0.79900000000000004</v>
      </c>
      <c r="R18" s="175"/>
      <c r="S18" s="175"/>
      <c r="T18" s="175"/>
    </row>
    <row r="19" spans="1:20" ht="15.75" thickBot="1" x14ac:dyDescent="0.3">
      <c r="A19" s="180"/>
      <c r="B19" s="181"/>
      <c r="C19" s="204"/>
      <c r="D19" s="204"/>
      <c r="E19" s="196"/>
      <c r="F19" s="198"/>
      <c r="G19" s="198"/>
      <c r="H19" s="43" t="s">
        <v>106</v>
      </c>
      <c r="I19" s="44"/>
      <c r="J19" s="198"/>
      <c r="K19" s="205"/>
      <c r="L19" s="205"/>
      <c r="M19" s="45" t="s">
        <v>106</v>
      </c>
      <c r="N19" s="46"/>
      <c r="O19" s="214"/>
      <c r="P19" s="45" t="s">
        <v>101</v>
      </c>
      <c r="Q19" s="82">
        <v>0</v>
      </c>
      <c r="R19" s="175"/>
      <c r="S19" s="175"/>
      <c r="T19" s="175"/>
    </row>
    <row r="20" spans="1:20" ht="30" x14ac:dyDescent="0.25">
      <c r="A20" s="178" t="s">
        <v>130</v>
      </c>
      <c r="B20" s="181" t="s">
        <v>131</v>
      </c>
      <c r="C20" s="202" t="s">
        <v>132</v>
      </c>
      <c r="D20" s="203" t="s">
        <v>91</v>
      </c>
      <c r="E20" s="195" t="s">
        <v>7</v>
      </c>
      <c r="F20" s="197" t="s">
        <v>92</v>
      </c>
      <c r="G20" s="199" t="s">
        <v>93</v>
      </c>
      <c r="H20" s="37" t="s">
        <v>94</v>
      </c>
      <c r="I20" s="77" t="s">
        <v>133</v>
      </c>
      <c r="J20" s="199" t="s">
        <v>136</v>
      </c>
      <c r="K20" s="198" t="s">
        <v>96</v>
      </c>
      <c r="L20" s="198" t="s">
        <v>97</v>
      </c>
      <c r="M20" s="38" t="s">
        <v>94</v>
      </c>
      <c r="N20" s="78" t="s">
        <v>125</v>
      </c>
      <c r="O20" s="210" t="s">
        <v>6</v>
      </c>
      <c r="P20" s="38" t="s">
        <v>98</v>
      </c>
      <c r="Q20" s="79">
        <v>1</v>
      </c>
      <c r="R20" s="175" t="s">
        <v>127</v>
      </c>
      <c r="S20" s="175" t="s">
        <v>127</v>
      </c>
      <c r="T20" s="175" t="s">
        <v>99</v>
      </c>
    </row>
    <row r="21" spans="1:20" ht="30" x14ac:dyDescent="0.25">
      <c r="A21" s="179"/>
      <c r="B21" s="181"/>
      <c r="C21" s="203"/>
      <c r="D21" s="203"/>
      <c r="E21" s="195"/>
      <c r="F21" s="197"/>
      <c r="G21" s="197"/>
      <c r="H21" s="39" t="s">
        <v>100</v>
      </c>
      <c r="I21" s="40" t="s">
        <v>134</v>
      </c>
      <c r="J21" s="197"/>
      <c r="K21" s="205"/>
      <c r="L21" s="205"/>
      <c r="M21" s="41" t="s">
        <v>100</v>
      </c>
      <c r="N21" s="42" t="s">
        <v>126</v>
      </c>
      <c r="O21" s="211"/>
      <c r="P21" s="41" t="s">
        <v>101</v>
      </c>
      <c r="Q21" s="80">
        <v>0.90100000000000002</v>
      </c>
      <c r="R21" s="175"/>
      <c r="S21" s="175"/>
      <c r="T21" s="175"/>
    </row>
    <row r="22" spans="1:20" ht="30" x14ac:dyDescent="0.25">
      <c r="A22" s="179"/>
      <c r="B22" s="181"/>
      <c r="C22" s="203"/>
      <c r="D22" s="203"/>
      <c r="E22" s="195"/>
      <c r="F22" s="197"/>
      <c r="G22" s="197"/>
      <c r="H22" s="39" t="s">
        <v>102</v>
      </c>
      <c r="I22" s="40" t="s">
        <v>135</v>
      </c>
      <c r="J22" s="197"/>
      <c r="K22" s="205"/>
      <c r="L22" s="205"/>
      <c r="M22" s="41" t="s">
        <v>102</v>
      </c>
      <c r="N22" s="42"/>
      <c r="O22" s="212" t="s">
        <v>5</v>
      </c>
      <c r="P22" s="41" t="s">
        <v>98</v>
      </c>
      <c r="Q22" s="81">
        <v>0.9</v>
      </c>
      <c r="R22" s="175"/>
      <c r="S22" s="175"/>
      <c r="T22" s="175"/>
    </row>
    <row r="23" spans="1:20" x14ac:dyDescent="0.25">
      <c r="A23" s="179"/>
      <c r="B23" s="181"/>
      <c r="C23" s="203"/>
      <c r="D23" s="203"/>
      <c r="E23" s="195"/>
      <c r="F23" s="197"/>
      <c r="G23" s="197"/>
      <c r="H23" s="39" t="s">
        <v>103</v>
      </c>
      <c r="I23" s="40"/>
      <c r="J23" s="197"/>
      <c r="K23" s="205"/>
      <c r="L23" s="205"/>
      <c r="M23" s="41" t="s">
        <v>103</v>
      </c>
      <c r="N23" s="42"/>
      <c r="O23" s="212"/>
      <c r="P23" s="41" t="s">
        <v>101</v>
      </c>
      <c r="Q23" s="80">
        <v>0.8</v>
      </c>
      <c r="R23" s="175"/>
      <c r="S23" s="175"/>
      <c r="T23" s="175"/>
    </row>
    <row r="24" spans="1:20" x14ac:dyDescent="0.25">
      <c r="A24" s="179"/>
      <c r="B24" s="181"/>
      <c r="C24" s="203"/>
      <c r="D24" s="203"/>
      <c r="E24" s="195"/>
      <c r="F24" s="197"/>
      <c r="G24" s="197"/>
      <c r="H24" s="39" t="s">
        <v>104</v>
      </c>
      <c r="I24" s="40"/>
      <c r="J24" s="197"/>
      <c r="K24" s="205"/>
      <c r="L24" s="205"/>
      <c r="M24" s="41" t="s">
        <v>104</v>
      </c>
      <c r="N24" s="42"/>
      <c r="O24" s="213" t="s">
        <v>105</v>
      </c>
      <c r="P24" s="41" t="s">
        <v>98</v>
      </c>
      <c r="Q24" s="81">
        <v>0.79900000000000004</v>
      </c>
      <c r="R24" s="175"/>
      <c r="S24" s="175"/>
      <c r="T24" s="175"/>
    </row>
    <row r="25" spans="1:20" ht="15.75" thickBot="1" x14ac:dyDescent="0.3">
      <c r="A25" s="180"/>
      <c r="B25" s="181"/>
      <c r="C25" s="204"/>
      <c r="D25" s="204"/>
      <c r="E25" s="196"/>
      <c r="F25" s="198"/>
      <c r="G25" s="198"/>
      <c r="H25" s="43" t="s">
        <v>106</v>
      </c>
      <c r="I25" s="44"/>
      <c r="J25" s="198"/>
      <c r="K25" s="205"/>
      <c r="L25" s="205"/>
      <c r="M25" s="45" t="s">
        <v>106</v>
      </c>
      <c r="N25" s="46"/>
      <c r="O25" s="214"/>
      <c r="P25" s="45" t="s">
        <v>101</v>
      </c>
      <c r="Q25" s="82">
        <v>0</v>
      </c>
      <c r="R25" s="175"/>
      <c r="S25" s="175"/>
      <c r="T25" s="175"/>
    </row>
    <row r="26" spans="1:20" ht="45" x14ac:dyDescent="0.25">
      <c r="A26" s="178" t="s">
        <v>138</v>
      </c>
      <c r="B26" s="181" t="s">
        <v>45</v>
      </c>
      <c r="C26" s="175" t="s">
        <v>139</v>
      </c>
      <c r="D26" s="203" t="s">
        <v>91</v>
      </c>
      <c r="E26" s="195" t="s">
        <v>8</v>
      </c>
      <c r="F26" s="197" t="s">
        <v>92</v>
      </c>
      <c r="G26" s="199" t="s">
        <v>93</v>
      </c>
      <c r="H26" s="37" t="s">
        <v>94</v>
      </c>
      <c r="I26" s="77" t="s">
        <v>140</v>
      </c>
      <c r="J26" s="199" t="s">
        <v>95</v>
      </c>
      <c r="K26" s="198" t="s">
        <v>96</v>
      </c>
      <c r="L26" s="198" t="s">
        <v>110</v>
      </c>
      <c r="M26" s="38" t="s">
        <v>94</v>
      </c>
      <c r="N26" s="78" t="s">
        <v>142</v>
      </c>
      <c r="O26" s="210" t="s">
        <v>6</v>
      </c>
      <c r="P26" s="38" t="s">
        <v>98</v>
      </c>
      <c r="Q26" s="79">
        <v>1</v>
      </c>
      <c r="R26" s="175" t="s">
        <v>127</v>
      </c>
      <c r="S26" s="175" t="s">
        <v>127</v>
      </c>
      <c r="T26" s="175" t="s">
        <v>99</v>
      </c>
    </row>
    <row r="27" spans="1:20" ht="30" x14ac:dyDescent="0.25">
      <c r="A27" s="179"/>
      <c r="B27" s="181"/>
      <c r="C27" s="175"/>
      <c r="D27" s="203"/>
      <c r="E27" s="195"/>
      <c r="F27" s="197"/>
      <c r="G27" s="197"/>
      <c r="H27" s="39" t="s">
        <v>100</v>
      </c>
      <c r="I27" s="40" t="s">
        <v>141</v>
      </c>
      <c r="J27" s="197"/>
      <c r="K27" s="205"/>
      <c r="L27" s="205"/>
      <c r="M27" s="41" t="s">
        <v>100</v>
      </c>
      <c r="N27" s="42" t="s">
        <v>142</v>
      </c>
      <c r="O27" s="211"/>
      <c r="P27" s="41" t="s">
        <v>101</v>
      </c>
      <c r="Q27" s="80">
        <v>0.85099999999999998</v>
      </c>
      <c r="R27" s="175"/>
      <c r="S27" s="175"/>
      <c r="T27" s="175"/>
    </row>
    <row r="28" spans="1:20" x14ac:dyDescent="0.25">
      <c r="A28" s="179"/>
      <c r="B28" s="181"/>
      <c r="C28" s="175"/>
      <c r="D28" s="203"/>
      <c r="E28" s="195"/>
      <c r="F28" s="197"/>
      <c r="G28" s="197"/>
      <c r="H28" s="39" t="s">
        <v>102</v>
      </c>
      <c r="I28" s="40"/>
      <c r="J28" s="197"/>
      <c r="K28" s="205"/>
      <c r="L28" s="205"/>
      <c r="M28" s="41" t="s">
        <v>102</v>
      </c>
      <c r="N28" s="42"/>
      <c r="O28" s="212" t="s">
        <v>5</v>
      </c>
      <c r="P28" s="41" t="s">
        <v>98</v>
      </c>
      <c r="Q28" s="81">
        <v>0.85</v>
      </c>
      <c r="R28" s="175"/>
      <c r="S28" s="175"/>
      <c r="T28" s="175"/>
    </row>
    <row r="29" spans="1:20" x14ac:dyDescent="0.25">
      <c r="A29" s="179"/>
      <c r="B29" s="181"/>
      <c r="C29" s="175"/>
      <c r="D29" s="203"/>
      <c r="E29" s="195"/>
      <c r="F29" s="197"/>
      <c r="G29" s="197"/>
      <c r="H29" s="39" t="s">
        <v>103</v>
      </c>
      <c r="I29" s="40"/>
      <c r="J29" s="197"/>
      <c r="K29" s="205"/>
      <c r="L29" s="205"/>
      <c r="M29" s="41" t="s">
        <v>103</v>
      </c>
      <c r="N29" s="42"/>
      <c r="O29" s="212"/>
      <c r="P29" s="41" t="s">
        <v>101</v>
      </c>
      <c r="Q29" s="81">
        <v>0.7</v>
      </c>
      <c r="R29" s="175"/>
      <c r="S29" s="175"/>
      <c r="T29" s="175"/>
    </row>
    <row r="30" spans="1:20" x14ac:dyDescent="0.25">
      <c r="A30" s="179"/>
      <c r="B30" s="181"/>
      <c r="C30" s="175"/>
      <c r="D30" s="203"/>
      <c r="E30" s="195"/>
      <c r="F30" s="197"/>
      <c r="G30" s="197"/>
      <c r="H30" s="39" t="s">
        <v>104</v>
      </c>
      <c r="I30" s="40"/>
      <c r="J30" s="197"/>
      <c r="K30" s="205"/>
      <c r="L30" s="205"/>
      <c r="M30" s="41" t="s">
        <v>104</v>
      </c>
      <c r="N30" s="42"/>
      <c r="O30" s="213" t="s">
        <v>105</v>
      </c>
      <c r="P30" s="41" t="s">
        <v>98</v>
      </c>
      <c r="Q30" s="80">
        <v>0.69899999999999995</v>
      </c>
      <c r="R30" s="175"/>
      <c r="S30" s="175"/>
      <c r="T30" s="175"/>
    </row>
    <row r="31" spans="1:20" ht="15.75" thickBot="1" x14ac:dyDescent="0.3">
      <c r="A31" s="180"/>
      <c r="B31" s="181"/>
      <c r="C31" s="175"/>
      <c r="D31" s="204"/>
      <c r="E31" s="196"/>
      <c r="F31" s="198"/>
      <c r="G31" s="198"/>
      <c r="H31" s="43" t="s">
        <v>106</v>
      </c>
      <c r="I31" s="44"/>
      <c r="J31" s="198"/>
      <c r="K31" s="205"/>
      <c r="L31" s="205"/>
      <c r="M31" s="45" t="s">
        <v>106</v>
      </c>
      <c r="N31" s="46"/>
      <c r="O31" s="214"/>
      <c r="P31" s="45" t="s">
        <v>101</v>
      </c>
      <c r="Q31" s="82">
        <v>0</v>
      </c>
      <c r="R31" s="175"/>
      <c r="S31" s="175"/>
      <c r="T31" s="175"/>
    </row>
    <row r="32" spans="1:20" x14ac:dyDescent="0.25">
      <c r="A32" s="178" t="s">
        <v>145</v>
      </c>
      <c r="B32" s="181" t="s">
        <v>50</v>
      </c>
      <c r="C32" s="202" t="s">
        <v>143</v>
      </c>
      <c r="D32" s="203" t="s">
        <v>91</v>
      </c>
      <c r="E32" s="195" t="s">
        <v>11</v>
      </c>
      <c r="F32" s="197" t="s">
        <v>144</v>
      </c>
      <c r="G32" s="199" t="s">
        <v>93</v>
      </c>
      <c r="H32" s="37" t="s">
        <v>94</v>
      </c>
      <c r="I32" s="77" t="s">
        <v>146</v>
      </c>
      <c r="J32" s="202" t="s">
        <v>149</v>
      </c>
      <c r="K32" s="198" t="s">
        <v>96</v>
      </c>
      <c r="L32" s="198" t="s">
        <v>122</v>
      </c>
      <c r="M32" s="38" t="s">
        <v>94</v>
      </c>
      <c r="N32" s="78" t="s">
        <v>150</v>
      </c>
      <c r="O32" s="210" t="s">
        <v>6</v>
      </c>
      <c r="P32" s="38" t="s">
        <v>98</v>
      </c>
      <c r="Q32" s="79">
        <v>1</v>
      </c>
      <c r="R32" s="175" t="s">
        <v>153</v>
      </c>
      <c r="S32" s="175" t="s">
        <v>151</v>
      </c>
      <c r="T32" s="175" t="s">
        <v>152</v>
      </c>
    </row>
    <row r="33" spans="1:20" x14ac:dyDescent="0.25">
      <c r="A33" s="179"/>
      <c r="B33" s="181"/>
      <c r="C33" s="203"/>
      <c r="D33" s="203"/>
      <c r="E33" s="195"/>
      <c r="F33" s="197"/>
      <c r="G33" s="197"/>
      <c r="H33" s="39" t="s">
        <v>100</v>
      </c>
      <c r="I33" s="40" t="s">
        <v>147</v>
      </c>
      <c r="J33" s="203"/>
      <c r="K33" s="205"/>
      <c r="L33" s="205"/>
      <c r="M33" s="41" t="s">
        <v>100</v>
      </c>
      <c r="N33" s="42" t="s">
        <v>150</v>
      </c>
      <c r="O33" s="211"/>
      <c r="P33" s="41" t="s">
        <v>101</v>
      </c>
      <c r="Q33" s="80">
        <v>0.90100000000000002</v>
      </c>
      <c r="R33" s="175"/>
      <c r="S33" s="175"/>
      <c r="T33" s="175"/>
    </row>
    <row r="34" spans="1:20" x14ac:dyDescent="0.25">
      <c r="A34" s="179"/>
      <c r="B34" s="181"/>
      <c r="C34" s="203"/>
      <c r="D34" s="203"/>
      <c r="E34" s="195"/>
      <c r="F34" s="197"/>
      <c r="G34" s="197"/>
      <c r="H34" s="39" t="s">
        <v>102</v>
      </c>
      <c r="I34" s="40" t="s">
        <v>148</v>
      </c>
      <c r="J34" s="203"/>
      <c r="K34" s="205"/>
      <c r="L34" s="205"/>
      <c r="M34" s="41" t="s">
        <v>102</v>
      </c>
      <c r="N34" s="42" t="s">
        <v>150</v>
      </c>
      <c r="O34" s="212" t="s">
        <v>5</v>
      </c>
      <c r="P34" s="41" t="s">
        <v>98</v>
      </c>
      <c r="Q34" s="81">
        <v>0.9</v>
      </c>
      <c r="R34" s="175"/>
      <c r="S34" s="175"/>
      <c r="T34" s="175"/>
    </row>
    <row r="35" spans="1:20" x14ac:dyDescent="0.25">
      <c r="A35" s="179"/>
      <c r="B35" s="181"/>
      <c r="C35" s="203"/>
      <c r="D35" s="203"/>
      <c r="E35" s="195"/>
      <c r="F35" s="197"/>
      <c r="G35" s="197"/>
      <c r="H35" s="39" t="s">
        <v>103</v>
      </c>
      <c r="I35" s="40"/>
      <c r="J35" s="203"/>
      <c r="K35" s="205"/>
      <c r="L35" s="205"/>
      <c r="M35" s="41" t="s">
        <v>103</v>
      </c>
      <c r="N35" s="42"/>
      <c r="O35" s="212"/>
      <c r="P35" s="41" t="s">
        <v>101</v>
      </c>
      <c r="Q35" s="80">
        <v>0.8</v>
      </c>
      <c r="R35" s="175"/>
      <c r="S35" s="175"/>
      <c r="T35" s="175"/>
    </row>
    <row r="36" spans="1:20" x14ac:dyDescent="0.25">
      <c r="A36" s="179"/>
      <c r="B36" s="181"/>
      <c r="C36" s="203"/>
      <c r="D36" s="203"/>
      <c r="E36" s="195"/>
      <c r="F36" s="197"/>
      <c r="G36" s="197"/>
      <c r="H36" s="39" t="s">
        <v>104</v>
      </c>
      <c r="I36" s="40"/>
      <c r="J36" s="203"/>
      <c r="K36" s="205"/>
      <c r="L36" s="205"/>
      <c r="M36" s="41" t="s">
        <v>104</v>
      </c>
      <c r="N36" s="42"/>
      <c r="O36" s="213" t="s">
        <v>105</v>
      </c>
      <c r="P36" s="41" t="s">
        <v>98</v>
      </c>
      <c r="Q36" s="81">
        <v>0.79900000000000004</v>
      </c>
      <c r="R36" s="175"/>
      <c r="S36" s="175"/>
      <c r="T36" s="175"/>
    </row>
    <row r="37" spans="1:20" ht="15.75" thickBot="1" x14ac:dyDescent="0.3">
      <c r="A37" s="180"/>
      <c r="B37" s="181"/>
      <c r="C37" s="204"/>
      <c r="D37" s="204"/>
      <c r="E37" s="196"/>
      <c r="F37" s="198"/>
      <c r="G37" s="198"/>
      <c r="H37" s="43" t="s">
        <v>106</v>
      </c>
      <c r="I37" s="44"/>
      <c r="J37" s="204"/>
      <c r="K37" s="205"/>
      <c r="L37" s="205"/>
      <c r="M37" s="45" t="s">
        <v>106</v>
      </c>
      <c r="N37" s="46"/>
      <c r="O37" s="214"/>
      <c r="P37" s="45" t="s">
        <v>101</v>
      </c>
      <c r="Q37" s="82">
        <v>0</v>
      </c>
      <c r="R37" s="175"/>
      <c r="S37" s="175"/>
      <c r="T37" s="175"/>
    </row>
    <row r="38" spans="1:20" ht="52.5" customHeight="1" x14ac:dyDescent="0.25">
      <c r="A38" s="178" t="s">
        <v>156</v>
      </c>
      <c r="B38" s="181" t="s">
        <v>52</v>
      </c>
      <c r="C38" s="202" t="s">
        <v>154</v>
      </c>
      <c r="D38" s="203" t="s">
        <v>91</v>
      </c>
      <c r="E38" s="195" t="s">
        <v>12</v>
      </c>
      <c r="F38" s="197" t="s">
        <v>92</v>
      </c>
      <c r="G38" s="199" t="s">
        <v>93</v>
      </c>
      <c r="H38" s="37" t="s">
        <v>94</v>
      </c>
      <c r="I38" s="77" t="s">
        <v>159</v>
      </c>
      <c r="J38" s="199" t="s">
        <v>95</v>
      </c>
      <c r="K38" s="198" t="s">
        <v>96</v>
      </c>
      <c r="L38" s="198" t="s">
        <v>97</v>
      </c>
      <c r="M38" s="38" t="s">
        <v>94</v>
      </c>
      <c r="N38" s="78" t="s">
        <v>158</v>
      </c>
      <c r="O38" s="210" t="s">
        <v>6</v>
      </c>
      <c r="P38" s="38" t="s">
        <v>98</v>
      </c>
      <c r="Q38" s="79">
        <v>1</v>
      </c>
      <c r="R38" s="202" t="s">
        <v>161</v>
      </c>
      <c r="S38" s="202" t="s">
        <v>162</v>
      </c>
      <c r="T38" s="202" t="s">
        <v>99</v>
      </c>
    </row>
    <row r="39" spans="1:20" ht="30" x14ac:dyDescent="0.25">
      <c r="A39" s="179"/>
      <c r="B39" s="181"/>
      <c r="C39" s="203"/>
      <c r="D39" s="203"/>
      <c r="E39" s="195"/>
      <c r="F39" s="197"/>
      <c r="G39" s="197"/>
      <c r="H39" s="39" t="s">
        <v>100</v>
      </c>
      <c r="I39" s="40" t="s">
        <v>157</v>
      </c>
      <c r="J39" s="197"/>
      <c r="K39" s="205"/>
      <c r="L39" s="205"/>
      <c r="M39" s="41" t="s">
        <v>100</v>
      </c>
      <c r="N39" s="42" t="s">
        <v>158</v>
      </c>
      <c r="O39" s="211"/>
      <c r="P39" s="41" t="s">
        <v>101</v>
      </c>
      <c r="Q39" s="80">
        <v>0.99099999999999999</v>
      </c>
      <c r="R39" s="203"/>
      <c r="S39" s="203"/>
      <c r="T39" s="203"/>
    </row>
    <row r="40" spans="1:20" x14ac:dyDescent="0.25">
      <c r="A40" s="179"/>
      <c r="B40" s="181"/>
      <c r="C40" s="203"/>
      <c r="D40" s="203"/>
      <c r="E40" s="195"/>
      <c r="F40" s="197"/>
      <c r="G40" s="197"/>
      <c r="H40" s="39" t="s">
        <v>102</v>
      </c>
      <c r="I40" s="40"/>
      <c r="J40" s="197"/>
      <c r="K40" s="205"/>
      <c r="L40" s="205"/>
      <c r="M40" s="41" t="s">
        <v>102</v>
      </c>
      <c r="N40" s="42"/>
      <c r="O40" s="212" t="s">
        <v>5</v>
      </c>
      <c r="P40" s="41" t="s">
        <v>98</v>
      </c>
      <c r="Q40" s="83" t="s">
        <v>155</v>
      </c>
      <c r="R40" s="203"/>
      <c r="S40" s="203"/>
      <c r="T40" s="203"/>
    </row>
    <row r="41" spans="1:20" x14ac:dyDescent="0.25">
      <c r="A41" s="179"/>
      <c r="B41" s="181"/>
      <c r="C41" s="203"/>
      <c r="D41" s="203"/>
      <c r="E41" s="195"/>
      <c r="F41" s="197"/>
      <c r="G41" s="197"/>
      <c r="H41" s="39" t="s">
        <v>103</v>
      </c>
      <c r="I41" s="40"/>
      <c r="J41" s="197"/>
      <c r="K41" s="205"/>
      <c r="L41" s="205"/>
      <c r="M41" s="41" t="s">
        <v>103</v>
      </c>
      <c r="N41" s="42"/>
      <c r="O41" s="212"/>
      <c r="P41" s="41" t="s">
        <v>101</v>
      </c>
      <c r="Q41" s="83" t="s">
        <v>155</v>
      </c>
      <c r="R41" s="203"/>
      <c r="S41" s="203"/>
      <c r="T41" s="203"/>
    </row>
    <row r="42" spans="1:20" x14ac:dyDescent="0.25">
      <c r="A42" s="179"/>
      <c r="B42" s="181"/>
      <c r="C42" s="203"/>
      <c r="D42" s="203"/>
      <c r="E42" s="195"/>
      <c r="F42" s="197"/>
      <c r="G42" s="197"/>
      <c r="H42" s="39" t="s">
        <v>104</v>
      </c>
      <c r="I42" s="40"/>
      <c r="J42" s="197"/>
      <c r="K42" s="205"/>
      <c r="L42" s="205"/>
      <c r="M42" s="41" t="s">
        <v>104</v>
      </c>
      <c r="N42" s="42"/>
      <c r="O42" s="213" t="s">
        <v>105</v>
      </c>
      <c r="P42" s="41" t="s">
        <v>98</v>
      </c>
      <c r="Q42" s="81">
        <v>0.99</v>
      </c>
      <c r="R42" s="203"/>
      <c r="S42" s="203"/>
      <c r="T42" s="203"/>
    </row>
    <row r="43" spans="1:20" ht="15.75" thickBot="1" x14ac:dyDescent="0.3">
      <c r="A43" s="180"/>
      <c r="B43" s="181"/>
      <c r="C43" s="204"/>
      <c r="D43" s="204"/>
      <c r="E43" s="196"/>
      <c r="F43" s="198"/>
      <c r="G43" s="198"/>
      <c r="H43" s="43" t="s">
        <v>106</v>
      </c>
      <c r="I43" s="44"/>
      <c r="J43" s="198"/>
      <c r="K43" s="205"/>
      <c r="L43" s="205"/>
      <c r="M43" s="45" t="s">
        <v>106</v>
      </c>
      <c r="N43" s="46"/>
      <c r="O43" s="214"/>
      <c r="P43" s="45" t="s">
        <v>101</v>
      </c>
      <c r="Q43" s="82">
        <v>0</v>
      </c>
      <c r="R43" s="204"/>
      <c r="S43" s="204"/>
      <c r="T43" s="204"/>
    </row>
    <row r="44" spans="1:20" ht="30" x14ac:dyDescent="0.25">
      <c r="A44" s="178" t="s">
        <v>199</v>
      </c>
      <c r="B44" s="181" t="s">
        <v>201</v>
      </c>
      <c r="C44" s="202" t="s">
        <v>204</v>
      </c>
      <c r="D44" s="203" t="s">
        <v>91</v>
      </c>
      <c r="E44" s="195" t="s">
        <v>13</v>
      </c>
      <c r="F44" s="197" t="s">
        <v>92</v>
      </c>
      <c r="G44" s="199" t="s">
        <v>93</v>
      </c>
      <c r="H44" s="37" t="s">
        <v>94</v>
      </c>
      <c r="I44" s="77" t="s">
        <v>205</v>
      </c>
      <c r="J44" s="199" t="s">
        <v>95</v>
      </c>
      <c r="K44" s="198" t="s">
        <v>96</v>
      </c>
      <c r="L44" s="198" t="s">
        <v>122</v>
      </c>
      <c r="M44" s="38" t="s">
        <v>94</v>
      </c>
      <c r="N44" s="78" t="s">
        <v>207</v>
      </c>
      <c r="O44" s="210" t="s">
        <v>6</v>
      </c>
      <c r="P44" s="38" t="s">
        <v>98</v>
      </c>
      <c r="Q44" s="79">
        <v>1</v>
      </c>
      <c r="R44" s="202" t="s">
        <v>216</v>
      </c>
      <c r="S44" s="202" t="s">
        <v>215</v>
      </c>
      <c r="T44" s="202" t="s">
        <v>209</v>
      </c>
    </row>
    <row r="45" spans="1:20" ht="30" x14ac:dyDescent="0.25">
      <c r="A45" s="179"/>
      <c r="B45" s="181"/>
      <c r="C45" s="203"/>
      <c r="D45" s="203"/>
      <c r="E45" s="195"/>
      <c r="F45" s="197"/>
      <c r="G45" s="197"/>
      <c r="H45" s="39" t="s">
        <v>100</v>
      </c>
      <c r="I45" s="40" t="s">
        <v>206</v>
      </c>
      <c r="J45" s="197"/>
      <c r="K45" s="205"/>
      <c r="L45" s="205"/>
      <c r="M45" s="41" t="s">
        <v>100</v>
      </c>
      <c r="N45" s="42" t="s">
        <v>208</v>
      </c>
      <c r="O45" s="211"/>
      <c r="P45" s="41" t="s">
        <v>101</v>
      </c>
      <c r="Q45" s="80">
        <v>0.90100000000000002</v>
      </c>
      <c r="R45" s="203"/>
      <c r="S45" s="203"/>
      <c r="T45" s="203"/>
    </row>
    <row r="46" spans="1:20" x14ac:dyDescent="0.25">
      <c r="A46" s="179"/>
      <c r="B46" s="181"/>
      <c r="C46" s="203"/>
      <c r="D46" s="203"/>
      <c r="E46" s="195"/>
      <c r="F46" s="197"/>
      <c r="G46" s="197"/>
      <c r="H46" s="39" t="s">
        <v>102</v>
      </c>
      <c r="I46" s="40"/>
      <c r="J46" s="197"/>
      <c r="K46" s="205"/>
      <c r="L46" s="205"/>
      <c r="M46" s="41" t="s">
        <v>102</v>
      </c>
      <c r="N46" s="42"/>
      <c r="O46" s="212" t="s">
        <v>5</v>
      </c>
      <c r="P46" s="41" t="s">
        <v>98</v>
      </c>
      <c r="Q46" s="81">
        <v>0.9</v>
      </c>
      <c r="R46" s="203"/>
      <c r="S46" s="203"/>
      <c r="T46" s="203"/>
    </row>
    <row r="47" spans="1:20" x14ac:dyDescent="0.25">
      <c r="A47" s="179"/>
      <c r="B47" s="181"/>
      <c r="C47" s="203"/>
      <c r="D47" s="203"/>
      <c r="E47" s="195"/>
      <c r="F47" s="197"/>
      <c r="G47" s="197"/>
      <c r="H47" s="39" t="s">
        <v>103</v>
      </c>
      <c r="I47" s="40"/>
      <c r="J47" s="197"/>
      <c r="K47" s="205"/>
      <c r="L47" s="205"/>
      <c r="M47" s="41" t="s">
        <v>103</v>
      </c>
      <c r="N47" s="42"/>
      <c r="O47" s="212"/>
      <c r="P47" s="41" t="s">
        <v>101</v>
      </c>
      <c r="Q47" s="80">
        <v>0.8</v>
      </c>
      <c r="R47" s="203"/>
      <c r="S47" s="203"/>
      <c r="T47" s="203"/>
    </row>
    <row r="48" spans="1:20" x14ac:dyDescent="0.25">
      <c r="A48" s="179"/>
      <c r="B48" s="181"/>
      <c r="C48" s="203"/>
      <c r="D48" s="203"/>
      <c r="E48" s="195"/>
      <c r="F48" s="197"/>
      <c r="G48" s="197"/>
      <c r="H48" s="39" t="s">
        <v>104</v>
      </c>
      <c r="I48" s="40"/>
      <c r="J48" s="197"/>
      <c r="K48" s="205"/>
      <c r="L48" s="205"/>
      <c r="M48" s="41" t="s">
        <v>104</v>
      </c>
      <c r="N48" s="42"/>
      <c r="O48" s="213" t="s">
        <v>105</v>
      </c>
      <c r="P48" s="41" t="s">
        <v>98</v>
      </c>
      <c r="Q48" s="81">
        <v>0.79900000000000004</v>
      </c>
      <c r="R48" s="203"/>
      <c r="S48" s="203"/>
      <c r="T48" s="203"/>
    </row>
    <row r="49" spans="1:20" ht="15.75" thickBot="1" x14ac:dyDescent="0.3">
      <c r="A49" s="180"/>
      <c r="B49" s="181"/>
      <c r="C49" s="204"/>
      <c r="D49" s="204"/>
      <c r="E49" s="196"/>
      <c r="F49" s="198"/>
      <c r="G49" s="198"/>
      <c r="H49" s="43" t="s">
        <v>106</v>
      </c>
      <c r="I49" s="44"/>
      <c r="J49" s="198"/>
      <c r="K49" s="205"/>
      <c r="L49" s="205"/>
      <c r="M49" s="45" t="s">
        <v>106</v>
      </c>
      <c r="N49" s="46"/>
      <c r="O49" s="214"/>
      <c r="P49" s="45" t="s">
        <v>101</v>
      </c>
      <c r="Q49" s="82">
        <v>0</v>
      </c>
      <c r="R49" s="204"/>
      <c r="S49" s="204"/>
      <c r="T49" s="204"/>
    </row>
    <row r="50" spans="1:20" ht="30" x14ac:dyDescent="0.25">
      <c r="A50" s="178" t="s">
        <v>200</v>
      </c>
      <c r="B50" s="181" t="s">
        <v>202</v>
      </c>
      <c r="C50" s="202" t="s">
        <v>210</v>
      </c>
      <c r="D50" s="203" t="s">
        <v>91</v>
      </c>
      <c r="E50" s="195" t="s">
        <v>13</v>
      </c>
      <c r="F50" s="197" t="s">
        <v>92</v>
      </c>
      <c r="G50" s="199" t="s">
        <v>93</v>
      </c>
      <c r="H50" s="37" t="s">
        <v>94</v>
      </c>
      <c r="I50" s="77" t="s">
        <v>211</v>
      </c>
      <c r="J50" s="199" t="s">
        <v>95</v>
      </c>
      <c r="K50" s="198" t="s">
        <v>96</v>
      </c>
      <c r="L50" s="198" t="s">
        <v>122</v>
      </c>
      <c r="M50" s="38" t="s">
        <v>94</v>
      </c>
      <c r="N50" s="78" t="s">
        <v>212</v>
      </c>
      <c r="O50" s="210" t="s">
        <v>6</v>
      </c>
      <c r="P50" s="38" t="s">
        <v>98</v>
      </c>
      <c r="Q50" s="79">
        <v>1</v>
      </c>
      <c r="R50" s="202" t="s">
        <v>216</v>
      </c>
      <c r="S50" s="202" t="s">
        <v>215</v>
      </c>
      <c r="T50" s="202" t="s">
        <v>209</v>
      </c>
    </row>
    <row r="51" spans="1:20" x14ac:dyDescent="0.25">
      <c r="A51" s="179"/>
      <c r="B51" s="181"/>
      <c r="C51" s="203"/>
      <c r="D51" s="203"/>
      <c r="E51" s="195"/>
      <c r="F51" s="197"/>
      <c r="G51" s="197"/>
      <c r="H51" s="39" t="s">
        <v>100</v>
      </c>
      <c r="I51" s="40" t="s">
        <v>213</v>
      </c>
      <c r="J51" s="197"/>
      <c r="K51" s="205"/>
      <c r="L51" s="205"/>
      <c r="M51" s="41" t="s">
        <v>100</v>
      </c>
      <c r="N51" s="42" t="s">
        <v>214</v>
      </c>
      <c r="O51" s="211"/>
      <c r="P51" s="41" t="s">
        <v>101</v>
      </c>
      <c r="Q51" s="80">
        <v>0.90100000000000002</v>
      </c>
      <c r="R51" s="203"/>
      <c r="S51" s="203"/>
      <c r="T51" s="203"/>
    </row>
    <row r="52" spans="1:20" x14ac:dyDescent="0.25">
      <c r="A52" s="179"/>
      <c r="B52" s="181"/>
      <c r="C52" s="203"/>
      <c r="D52" s="203"/>
      <c r="E52" s="195"/>
      <c r="F52" s="197"/>
      <c r="G52" s="197"/>
      <c r="H52" s="39" t="s">
        <v>102</v>
      </c>
      <c r="I52" s="40"/>
      <c r="J52" s="197"/>
      <c r="K52" s="205"/>
      <c r="L52" s="205"/>
      <c r="M52" s="41" t="s">
        <v>102</v>
      </c>
      <c r="N52" s="42"/>
      <c r="O52" s="212" t="s">
        <v>5</v>
      </c>
      <c r="P52" s="41" t="s">
        <v>98</v>
      </c>
      <c r="Q52" s="81">
        <v>0.9</v>
      </c>
      <c r="R52" s="203"/>
      <c r="S52" s="203"/>
      <c r="T52" s="203"/>
    </row>
    <row r="53" spans="1:20" x14ac:dyDescent="0.25">
      <c r="A53" s="179"/>
      <c r="B53" s="181"/>
      <c r="C53" s="203"/>
      <c r="D53" s="203"/>
      <c r="E53" s="195"/>
      <c r="F53" s="197"/>
      <c r="G53" s="197"/>
      <c r="H53" s="39" t="s">
        <v>103</v>
      </c>
      <c r="I53" s="40"/>
      <c r="J53" s="197"/>
      <c r="K53" s="205"/>
      <c r="L53" s="205"/>
      <c r="M53" s="41" t="s">
        <v>103</v>
      </c>
      <c r="N53" s="42"/>
      <c r="O53" s="212"/>
      <c r="P53" s="41" t="s">
        <v>101</v>
      </c>
      <c r="Q53" s="80">
        <v>0.8</v>
      </c>
      <c r="R53" s="203"/>
      <c r="S53" s="203"/>
      <c r="T53" s="203"/>
    </row>
    <row r="54" spans="1:20" x14ac:dyDescent="0.25">
      <c r="A54" s="179"/>
      <c r="B54" s="181"/>
      <c r="C54" s="203"/>
      <c r="D54" s="203"/>
      <c r="E54" s="195"/>
      <c r="F54" s="197"/>
      <c r="G54" s="197"/>
      <c r="H54" s="39" t="s">
        <v>104</v>
      </c>
      <c r="I54" s="40"/>
      <c r="J54" s="197"/>
      <c r="K54" s="205"/>
      <c r="L54" s="205"/>
      <c r="M54" s="41" t="s">
        <v>104</v>
      </c>
      <c r="N54" s="42"/>
      <c r="O54" s="213" t="s">
        <v>105</v>
      </c>
      <c r="P54" s="41" t="s">
        <v>98</v>
      </c>
      <c r="Q54" s="81">
        <v>0.79900000000000004</v>
      </c>
      <c r="R54" s="203"/>
      <c r="S54" s="203"/>
      <c r="T54" s="203"/>
    </row>
    <row r="55" spans="1:20" ht="15.75" thickBot="1" x14ac:dyDescent="0.3">
      <c r="A55" s="180"/>
      <c r="B55" s="181"/>
      <c r="C55" s="204"/>
      <c r="D55" s="204"/>
      <c r="E55" s="196"/>
      <c r="F55" s="198"/>
      <c r="G55" s="198"/>
      <c r="H55" s="43" t="s">
        <v>106</v>
      </c>
      <c r="I55" s="44"/>
      <c r="J55" s="198"/>
      <c r="K55" s="205"/>
      <c r="L55" s="205"/>
      <c r="M55" s="45" t="s">
        <v>106</v>
      </c>
      <c r="N55" s="46"/>
      <c r="O55" s="214"/>
      <c r="P55" s="45" t="s">
        <v>101</v>
      </c>
      <c r="Q55" s="82">
        <v>0</v>
      </c>
      <c r="R55" s="204"/>
      <c r="S55" s="204"/>
      <c r="T55" s="204"/>
    </row>
    <row r="56" spans="1:20" ht="30" x14ac:dyDescent="0.25">
      <c r="A56" s="178" t="s">
        <v>235</v>
      </c>
      <c r="B56" s="181" t="s">
        <v>54</v>
      </c>
      <c r="C56" s="202" t="s">
        <v>217</v>
      </c>
      <c r="D56" s="203" t="s">
        <v>91</v>
      </c>
      <c r="E56" s="195" t="s">
        <v>13</v>
      </c>
      <c r="F56" s="197" t="s">
        <v>218</v>
      </c>
      <c r="G56" s="199" t="s">
        <v>219</v>
      </c>
      <c r="H56" s="37" t="s">
        <v>94</v>
      </c>
      <c r="I56" s="77" t="s">
        <v>220</v>
      </c>
      <c r="J56" s="199" t="s">
        <v>250</v>
      </c>
      <c r="K56" s="198" t="s">
        <v>96</v>
      </c>
      <c r="L56" s="198" t="s">
        <v>122</v>
      </c>
      <c r="M56" s="38" t="s">
        <v>94</v>
      </c>
      <c r="N56" s="78" t="s">
        <v>221</v>
      </c>
      <c r="O56" s="210" t="s">
        <v>6</v>
      </c>
      <c r="P56" s="38" t="s">
        <v>98</v>
      </c>
      <c r="Q56" s="79">
        <v>0</v>
      </c>
      <c r="R56" s="202" t="s">
        <v>216</v>
      </c>
      <c r="S56" s="202" t="s">
        <v>215</v>
      </c>
      <c r="T56" s="202" t="s">
        <v>209</v>
      </c>
    </row>
    <row r="57" spans="1:20" x14ac:dyDescent="0.25">
      <c r="A57" s="179"/>
      <c r="B57" s="181"/>
      <c r="C57" s="203"/>
      <c r="D57" s="203"/>
      <c r="E57" s="195"/>
      <c r="F57" s="197"/>
      <c r="G57" s="197"/>
      <c r="H57" s="39" t="s">
        <v>100</v>
      </c>
      <c r="I57" s="40" t="s">
        <v>222</v>
      </c>
      <c r="J57" s="197"/>
      <c r="K57" s="205"/>
      <c r="L57" s="205"/>
      <c r="M57" s="41" t="s">
        <v>100</v>
      </c>
      <c r="N57" s="42" t="s">
        <v>223</v>
      </c>
      <c r="O57" s="211"/>
      <c r="P57" s="41" t="s">
        <v>101</v>
      </c>
      <c r="Q57" s="80">
        <v>4.99E-2</v>
      </c>
      <c r="R57" s="203"/>
      <c r="S57" s="203"/>
      <c r="T57" s="203"/>
    </row>
    <row r="58" spans="1:20" x14ac:dyDescent="0.25">
      <c r="A58" s="179"/>
      <c r="B58" s="181"/>
      <c r="C58" s="203"/>
      <c r="D58" s="203"/>
      <c r="E58" s="195"/>
      <c r="F58" s="197"/>
      <c r="G58" s="197"/>
      <c r="H58" s="39" t="s">
        <v>102</v>
      </c>
      <c r="I58" s="40" t="s">
        <v>224</v>
      </c>
      <c r="J58" s="197"/>
      <c r="K58" s="205"/>
      <c r="L58" s="205"/>
      <c r="M58" s="41" t="s">
        <v>102</v>
      </c>
      <c r="N58" s="42" t="s">
        <v>221</v>
      </c>
      <c r="O58" s="212" t="s">
        <v>5</v>
      </c>
      <c r="P58" s="41" t="s">
        <v>98</v>
      </c>
      <c r="Q58" s="81">
        <v>0.05</v>
      </c>
      <c r="R58" s="203"/>
      <c r="S58" s="203"/>
      <c r="T58" s="203"/>
    </row>
    <row r="59" spans="1:20" x14ac:dyDescent="0.25">
      <c r="A59" s="179"/>
      <c r="B59" s="181"/>
      <c r="C59" s="203"/>
      <c r="D59" s="203"/>
      <c r="E59" s="195"/>
      <c r="F59" s="197"/>
      <c r="G59" s="197"/>
      <c r="H59" s="39" t="s">
        <v>103</v>
      </c>
      <c r="I59" s="40"/>
      <c r="J59" s="197"/>
      <c r="K59" s="205"/>
      <c r="L59" s="205"/>
      <c r="M59" s="41" t="s">
        <v>103</v>
      </c>
      <c r="N59" s="42"/>
      <c r="O59" s="212"/>
      <c r="P59" s="41" t="s">
        <v>101</v>
      </c>
      <c r="Q59" s="80">
        <v>9.9900000000000003E-2</v>
      </c>
      <c r="R59" s="203"/>
      <c r="S59" s="203"/>
      <c r="T59" s="203"/>
    </row>
    <row r="60" spans="1:20" x14ac:dyDescent="0.25">
      <c r="A60" s="179"/>
      <c r="B60" s="181"/>
      <c r="C60" s="203"/>
      <c r="D60" s="203"/>
      <c r="E60" s="195"/>
      <c r="F60" s="197"/>
      <c r="G60" s="197"/>
      <c r="H60" s="39" t="s">
        <v>104</v>
      </c>
      <c r="I60" s="40"/>
      <c r="J60" s="197"/>
      <c r="K60" s="205"/>
      <c r="L60" s="205"/>
      <c r="M60" s="41" t="s">
        <v>104</v>
      </c>
      <c r="N60" s="42"/>
      <c r="O60" s="213" t="s">
        <v>105</v>
      </c>
      <c r="P60" s="41" t="s">
        <v>98</v>
      </c>
      <c r="Q60" s="81">
        <v>0.1</v>
      </c>
      <c r="R60" s="203"/>
      <c r="S60" s="203"/>
      <c r="T60" s="203"/>
    </row>
    <row r="61" spans="1:20" ht="15.75" thickBot="1" x14ac:dyDescent="0.3">
      <c r="A61" s="180"/>
      <c r="B61" s="181"/>
      <c r="C61" s="204"/>
      <c r="D61" s="204"/>
      <c r="E61" s="196"/>
      <c r="F61" s="198"/>
      <c r="G61" s="198"/>
      <c r="H61" s="43" t="s">
        <v>106</v>
      </c>
      <c r="I61" s="44"/>
      <c r="J61" s="198"/>
      <c r="K61" s="205"/>
      <c r="L61" s="205"/>
      <c r="M61" s="45" t="s">
        <v>106</v>
      </c>
      <c r="N61" s="46"/>
      <c r="O61" s="214"/>
      <c r="P61" s="45" t="s">
        <v>101</v>
      </c>
      <c r="Q61" s="82">
        <v>1</v>
      </c>
      <c r="R61" s="204"/>
      <c r="S61" s="204"/>
      <c r="T61" s="204"/>
    </row>
    <row r="62" spans="1:20" ht="30" x14ac:dyDescent="0.25">
      <c r="A62" s="178" t="s">
        <v>236</v>
      </c>
      <c r="B62" s="181" t="s">
        <v>203</v>
      </c>
      <c r="C62" s="202" t="s">
        <v>251</v>
      </c>
      <c r="D62" s="203" t="s">
        <v>91</v>
      </c>
      <c r="E62" s="195" t="s">
        <v>13</v>
      </c>
      <c r="F62" s="197" t="s">
        <v>92</v>
      </c>
      <c r="G62" s="199" t="s">
        <v>93</v>
      </c>
      <c r="H62" s="37" t="s">
        <v>94</v>
      </c>
      <c r="I62" s="77" t="s">
        <v>252</v>
      </c>
      <c r="J62" s="208"/>
      <c r="K62" s="198" t="s">
        <v>96</v>
      </c>
      <c r="L62" s="198" t="s">
        <v>122</v>
      </c>
      <c r="M62" s="38" t="s">
        <v>94</v>
      </c>
      <c r="N62" s="78" t="s">
        <v>253</v>
      </c>
      <c r="O62" s="200" t="s">
        <v>6</v>
      </c>
      <c r="P62" s="38" t="s">
        <v>98</v>
      </c>
      <c r="Q62" s="79">
        <v>1</v>
      </c>
      <c r="R62" s="202" t="s">
        <v>216</v>
      </c>
      <c r="S62" s="202" t="s">
        <v>215</v>
      </c>
      <c r="T62" s="202" t="s">
        <v>209</v>
      </c>
    </row>
    <row r="63" spans="1:20" ht="30" x14ac:dyDescent="0.25">
      <c r="A63" s="179"/>
      <c r="B63" s="181"/>
      <c r="C63" s="203"/>
      <c r="D63" s="203"/>
      <c r="E63" s="195"/>
      <c r="F63" s="197"/>
      <c r="G63" s="197"/>
      <c r="H63" s="39" t="s">
        <v>100</v>
      </c>
      <c r="I63" s="40" t="s">
        <v>254</v>
      </c>
      <c r="J63" s="209"/>
      <c r="K63" s="205"/>
      <c r="L63" s="205"/>
      <c r="M63" s="41" t="s">
        <v>100</v>
      </c>
      <c r="N63" s="42" t="s">
        <v>253</v>
      </c>
      <c r="O63" s="201"/>
      <c r="P63" s="41" t="s">
        <v>101</v>
      </c>
      <c r="Q63" s="80">
        <v>0.90100000000000002</v>
      </c>
      <c r="R63" s="203"/>
      <c r="S63" s="203"/>
      <c r="T63" s="203"/>
    </row>
    <row r="64" spans="1:20" x14ac:dyDescent="0.25">
      <c r="A64" s="179"/>
      <c r="B64" s="181"/>
      <c r="C64" s="203"/>
      <c r="D64" s="203"/>
      <c r="E64" s="195"/>
      <c r="F64" s="197"/>
      <c r="G64" s="197"/>
      <c r="H64" s="39" t="s">
        <v>102</v>
      </c>
      <c r="I64" s="40"/>
      <c r="J64" s="209"/>
      <c r="K64" s="205"/>
      <c r="L64" s="205"/>
      <c r="M64" s="41" t="s">
        <v>102</v>
      </c>
      <c r="N64" s="42"/>
      <c r="O64" s="206" t="s">
        <v>5</v>
      </c>
      <c r="P64" s="41" t="s">
        <v>98</v>
      </c>
      <c r="Q64" s="81">
        <v>0.9</v>
      </c>
      <c r="R64" s="203"/>
      <c r="S64" s="203"/>
      <c r="T64" s="203"/>
    </row>
    <row r="65" spans="1:20" x14ac:dyDescent="0.25">
      <c r="A65" s="179"/>
      <c r="B65" s="181"/>
      <c r="C65" s="203"/>
      <c r="D65" s="203"/>
      <c r="E65" s="195"/>
      <c r="F65" s="197"/>
      <c r="G65" s="197"/>
      <c r="H65" s="39" t="s">
        <v>103</v>
      </c>
      <c r="I65" s="40"/>
      <c r="J65" s="209"/>
      <c r="K65" s="205"/>
      <c r="L65" s="205"/>
      <c r="M65" s="41" t="s">
        <v>103</v>
      </c>
      <c r="N65" s="42"/>
      <c r="O65" s="206"/>
      <c r="P65" s="41" t="s">
        <v>101</v>
      </c>
      <c r="Q65" s="80">
        <v>0.8</v>
      </c>
      <c r="R65" s="203"/>
      <c r="S65" s="203"/>
      <c r="T65" s="203"/>
    </row>
    <row r="66" spans="1:20" x14ac:dyDescent="0.25">
      <c r="A66" s="179"/>
      <c r="B66" s="181"/>
      <c r="C66" s="203"/>
      <c r="D66" s="203"/>
      <c r="E66" s="195"/>
      <c r="F66" s="197"/>
      <c r="G66" s="197"/>
      <c r="H66" s="39" t="s">
        <v>104</v>
      </c>
      <c r="I66" s="40"/>
      <c r="J66" s="209"/>
      <c r="K66" s="205"/>
      <c r="L66" s="205"/>
      <c r="M66" s="41" t="s">
        <v>104</v>
      </c>
      <c r="N66" s="42"/>
      <c r="O66" s="207" t="s">
        <v>105</v>
      </c>
      <c r="P66" s="41" t="s">
        <v>98</v>
      </c>
      <c r="Q66" s="81">
        <v>0.79900000000000004</v>
      </c>
      <c r="R66" s="203"/>
      <c r="S66" s="203"/>
      <c r="T66" s="203"/>
    </row>
    <row r="67" spans="1:20" ht="15.75" thickBot="1" x14ac:dyDescent="0.3">
      <c r="A67" s="180"/>
      <c r="B67" s="181"/>
      <c r="C67" s="204"/>
      <c r="D67" s="204"/>
      <c r="E67" s="196"/>
      <c r="F67" s="198"/>
      <c r="G67" s="198"/>
      <c r="H67" s="43" t="s">
        <v>106</v>
      </c>
      <c r="I67" s="44"/>
      <c r="J67" s="209"/>
      <c r="K67" s="205"/>
      <c r="L67" s="205"/>
      <c r="M67" s="45" t="s">
        <v>106</v>
      </c>
      <c r="N67" s="46"/>
      <c r="O67" s="207"/>
      <c r="P67" s="45" t="s">
        <v>101</v>
      </c>
      <c r="Q67" s="82">
        <v>0</v>
      </c>
      <c r="R67" s="204"/>
      <c r="S67" s="204"/>
      <c r="T67" s="204"/>
    </row>
    <row r="68" spans="1:20" ht="45" customHeight="1" x14ac:dyDescent="0.25">
      <c r="A68" s="178" t="s">
        <v>230</v>
      </c>
      <c r="B68" s="181" t="s">
        <v>225</v>
      </c>
      <c r="C68" s="202" t="s">
        <v>226</v>
      </c>
      <c r="D68" s="203" t="s">
        <v>91</v>
      </c>
      <c r="E68" s="195" t="s">
        <v>232</v>
      </c>
      <c r="F68" s="197" t="s">
        <v>92</v>
      </c>
      <c r="G68" s="199" t="s">
        <v>93</v>
      </c>
      <c r="H68" s="37" t="s">
        <v>94</v>
      </c>
      <c r="I68" s="77" t="s">
        <v>227</v>
      </c>
      <c r="J68" s="199" t="s">
        <v>95</v>
      </c>
      <c r="K68" s="198" t="s">
        <v>96</v>
      </c>
      <c r="L68" s="198" t="s">
        <v>122</v>
      </c>
      <c r="M68" s="38" t="s">
        <v>94</v>
      </c>
      <c r="N68" s="78" t="s">
        <v>228</v>
      </c>
      <c r="O68" s="200" t="s">
        <v>6</v>
      </c>
      <c r="P68" s="38" t="s">
        <v>98</v>
      </c>
      <c r="Q68" s="79">
        <v>1</v>
      </c>
      <c r="R68" s="175" t="s">
        <v>244</v>
      </c>
      <c r="S68" s="175" t="s">
        <v>243</v>
      </c>
      <c r="T68" s="175" t="s">
        <v>209</v>
      </c>
    </row>
    <row r="69" spans="1:20" ht="30" x14ac:dyDescent="0.25">
      <c r="A69" s="179"/>
      <c r="B69" s="181"/>
      <c r="C69" s="203"/>
      <c r="D69" s="203"/>
      <c r="E69" s="195"/>
      <c r="F69" s="197"/>
      <c r="G69" s="197"/>
      <c r="H69" s="39" t="s">
        <v>100</v>
      </c>
      <c r="I69" s="40" t="s">
        <v>229</v>
      </c>
      <c r="J69" s="197"/>
      <c r="K69" s="205"/>
      <c r="L69" s="205"/>
      <c r="M69" s="41" t="s">
        <v>100</v>
      </c>
      <c r="N69" s="78" t="s">
        <v>228</v>
      </c>
      <c r="O69" s="201"/>
      <c r="P69" s="41" t="s">
        <v>101</v>
      </c>
      <c r="Q69" s="80">
        <v>0.90100000000000002</v>
      </c>
      <c r="R69" s="175"/>
      <c r="S69" s="175"/>
      <c r="T69" s="175"/>
    </row>
    <row r="70" spans="1:20" x14ac:dyDescent="0.25">
      <c r="A70" s="179"/>
      <c r="B70" s="181"/>
      <c r="C70" s="203"/>
      <c r="D70" s="203"/>
      <c r="E70" s="195"/>
      <c r="F70" s="197"/>
      <c r="G70" s="197"/>
      <c r="H70" s="39" t="s">
        <v>102</v>
      </c>
      <c r="I70" s="40"/>
      <c r="J70" s="197"/>
      <c r="K70" s="205"/>
      <c r="L70" s="205"/>
      <c r="M70" s="41" t="s">
        <v>102</v>
      </c>
      <c r="N70" s="42"/>
      <c r="O70" s="206" t="s">
        <v>5</v>
      </c>
      <c r="P70" s="41" t="s">
        <v>98</v>
      </c>
      <c r="Q70" s="81">
        <v>0.9</v>
      </c>
      <c r="R70" s="175"/>
      <c r="S70" s="175"/>
      <c r="T70" s="175"/>
    </row>
    <row r="71" spans="1:20" x14ac:dyDescent="0.25">
      <c r="A71" s="179"/>
      <c r="B71" s="181"/>
      <c r="C71" s="203"/>
      <c r="D71" s="203"/>
      <c r="E71" s="195"/>
      <c r="F71" s="197"/>
      <c r="G71" s="197"/>
      <c r="H71" s="39" t="s">
        <v>103</v>
      </c>
      <c r="I71" s="40"/>
      <c r="J71" s="197"/>
      <c r="K71" s="205"/>
      <c r="L71" s="205"/>
      <c r="M71" s="41" t="s">
        <v>103</v>
      </c>
      <c r="N71" s="42"/>
      <c r="O71" s="206"/>
      <c r="P71" s="41" t="s">
        <v>101</v>
      </c>
      <c r="Q71" s="80">
        <v>0.751</v>
      </c>
      <c r="R71" s="175"/>
      <c r="S71" s="175"/>
      <c r="T71" s="175"/>
    </row>
    <row r="72" spans="1:20" x14ac:dyDescent="0.25">
      <c r="A72" s="179"/>
      <c r="B72" s="181"/>
      <c r="C72" s="203"/>
      <c r="D72" s="203"/>
      <c r="E72" s="195"/>
      <c r="F72" s="197"/>
      <c r="G72" s="197"/>
      <c r="H72" s="39" t="s">
        <v>104</v>
      </c>
      <c r="I72" s="40"/>
      <c r="J72" s="197"/>
      <c r="K72" s="205"/>
      <c r="L72" s="205"/>
      <c r="M72" s="41" t="s">
        <v>104</v>
      </c>
      <c r="N72" s="42"/>
      <c r="O72" s="207" t="s">
        <v>105</v>
      </c>
      <c r="P72" s="41" t="s">
        <v>98</v>
      </c>
      <c r="Q72" s="81">
        <v>0.75</v>
      </c>
      <c r="R72" s="175"/>
      <c r="S72" s="175"/>
      <c r="T72" s="175"/>
    </row>
    <row r="73" spans="1:20" ht="15.75" thickBot="1" x14ac:dyDescent="0.3">
      <c r="A73" s="180"/>
      <c r="B73" s="181"/>
      <c r="C73" s="204"/>
      <c r="D73" s="204"/>
      <c r="E73" s="196"/>
      <c r="F73" s="198"/>
      <c r="G73" s="198"/>
      <c r="H73" s="43" t="s">
        <v>106</v>
      </c>
      <c r="I73" s="44"/>
      <c r="J73" s="198"/>
      <c r="K73" s="205"/>
      <c r="L73" s="205"/>
      <c r="M73" s="45" t="s">
        <v>106</v>
      </c>
      <c r="N73" s="46"/>
      <c r="O73" s="207"/>
      <c r="P73" s="45" t="s">
        <v>101</v>
      </c>
      <c r="Q73" s="82">
        <v>0</v>
      </c>
      <c r="R73" s="175"/>
      <c r="S73" s="175"/>
      <c r="T73" s="175"/>
    </row>
    <row r="74" spans="1:20" ht="30" x14ac:dyDescent="0.25">
      <c r="A74" s="178" t="s">
        <v>237</v>
      </c>
      <c r="B74" s="181" t="s">
        <v>66</v>
      </c>
      <c r="C74" s="202" t="s">
        <v>231</v>
      </c>
      <c r="D74" s="203" t="s">
        <v>91</v>
      </c>
      <c r="E74" s="195" t="s">
        <v>232</v>
      </c>
      <c r="F74" s="197" t="s">
        <v>144</v>
      </c>
      <c r="G74" s="199" t="s">
        <v>219</v>
      </c>
      <c r="H74" s="37" t="s">
        <v>94</v>
      </c>
      <c r="I74" s="77" t="s">
        <v>233</v>
      </c>
      <c r="J74" s="199" t="s">
        <v>95</v>
      </c>
      <c r="K74" s="198" t="s">
        <v>96</v>
      </c>
      <c r="L74" s="198" t="s">
        <v>122</v>
      </c>
      <c r="M74" s="38" t="s">
        <v>94</v>
      </c>
      <c r="N74" s="78" t="s">
        <v>228</v>
      </c>
      <c r="O74" s="200" t="s">
        <v>6</v>
      </c>
      <c r="P74" s="38" t="s">
        <v>98</v>
      </c>
      <c r="Q74" s="79">
        <v>0</v>
      </c>
      <c r="R74" s="175" t="s">
        <v>244</v>
      </c>
      <c r="S74" s="175" t="s">
        <v>243</v>
      </c>
      <c r="T74" s="175" t="s">
        <v>209</v>
      </c>
    </row>
    <row r="75" spans="1:20" ht="30" x14ac:dyDescent="0.25">
      <c r="A75" s="179"/>
      <c r="B75" s="181"/>
      <c r="C75" s="203"/>
      <c r="D75" s="203"/>
      <c r="E75" s="195"/>
      <c r="F75" s="197"/>
      <c r="G75" s="197"/>
      <c r="H75" s="39" t="s">
        <v>100</v>
      </c>
      <c r="I75" s="40" t="s">
        <v>229</v>
      </c>
      <c r="J75" s="197"/>
      <c r="K75" s="205"/>
      <c r="L75" s="205"/>
      <c r="M75" s="41" t="s">
        <v>100</v>
      </c>
      <c r="N75" s="42" t="s">
        <v>228</v>
      </c>
      <c r="O75" s="201"/>
      <c r="P75" s="41" t="s">
        <v>101</v>
      </c>
      <c r="Q75" s="81">
        <v>0.1</v>
      </c>
      <c r="R75" s="175"/>
      <c r="S75" s="175"/>
      <c r="T75" s="175"/>
    </row>
    <row r="76" spans="1:20" x14ac:dyDescent="0.25">
      <c r="A76" s="179"/>
      <c r="B76" s="181"/>
      <c r="C76" s="203"/>
      <c r="D76" s="203"/>
      <c r="E76" s="195"/>
      <c r="F76" s="197"/>
      <c r="G76" s="197"/>
      <c r="H76" s="39" t="s">
        <v>102</v>
      </c>
      <c r="I76" s="40"/>
      <c r="J76" s="197"/>
      <c r="K76" s="205"/>
      <c r="L76" s="205"/>
      <c r="M76" s="41" t="s">
        <v>102</v>
      </c>
      <c r="N76" s="42"/>
      <c r="O76" s="206" t="s">
        <v>5</v>
      </c>
      <c r="P76" s="41" t="s">
        <v>98</v>
      </c>
      <c r="Q76" s="80">
        <v>0.10100000000000001</v>
      </c>
      <c r="R76" s="175"/>
      <c r="S76" s="175"/>
      <c r="T76" s="175"/>
    </row>
    <row r="77" spans="1:20" x14ac:dyDescent="0.25">
      <c r="A77" s="179"/>
      <c r="B77" s="181"/>
      <c r="C77" s="203"/>
      <c r="D77" s="203"/>
      <c r="E77" s="195"/>
      <c r="F77" s="197"/>
      <c r="G77" s="197"/>
      <c r="H77" s="39" t="s">
        <v>103</v>
      </c>
      <c r="I77" s="40"/>
      <c r="J77" s="197"/>
      <c r="K77" s="205"/>
      <c r="L77" s="205"/>
      <c r="M77" s="41" t="s">
        <v>103</v>
      </c>
      <c r="N77" s="42"/>
      <c r="O77" s="206"/>
      <c r="P77" s="41" t="s">
        <v>101</v>
      </c>
      <c r="Q77" s="81">
        <v>0.2</v>
      </c>
      <c r="R77" s="175"/>
      <c r="S77" s="175"/>
      <c r="T77" s="175"/>
    </row>
    <row r="78" spans="1:20" x14ac:dyDescent="0.25">
      <c r="A78" s="179"/>
      <c r="B78" s="181"/>
      <c r="C78" s="203"/>
      <c r="D78" s="203"/>
      <c r="E78" s="195"/>
      <c r="F78" s="197"/>
      <c r="G78" s="197"/>
      <c r="H78" s="39" t="s">
        <v>104</v>
      </c>
      <c r="I78" s="40"/>
      <c r="J78" s="197"/>
      <c r="K78" s="205"/>
      <c r="L78" s="205"/>
      <c r="M78" s="41" t="s">
        <v>104</v>
      </c>
      <c r="N78" s="42"/>
      <c r="O78" s="207" t="s">
        <v>105</v>
      </c>
      <c r="P78" s="41" t="s">
        <v>98</v>
      </c>
      <c r="Q78" s="80">
        <v>0.20100000000000001</v>
      </c>
      <c r="R78" s="175"/>
      <c r="S78" s="175"/>
      <c r="T78" s="175"/>
    </row>
    <row r="79" spans="1:20" ht="15.75" thickBot="1" x14ac:dyDescent="0.3">
      <c r="A79" s="180"/>
      <c r="B79" s="181"/>
      <c r="C79" s="204"/>
      <c r="D79" s="204"/>
      <c r="E79" s="196"/>
      <c r="F79" s="198"/>
      <c r="G79" s="198"/>
      <c r="H79" s="43" t="s">
        <v>106</v>
      </c>
      <c r="I79" s="44"/>
      <c r="J79" s="198"/>
      <c r="K79" s="205"/>
      <c r="L79" s="205"/>
      <c r="M79" s="45" t="s">
        <v>106</v>
      </c>
      <c r="N79" s="46"/>
      <c r="O79" s="207"/>
      <c r="P79" s="45" t="s">
        <v>101</v>
      </c>
      <c r="Q79" s="82">
        <v>1</v>
      </c>
      <c r="R79" s="175"/>
      <c r="S79" s="175"/>
      <c r="T79" s="175"/>
    </row>
    <row r="80" spans="1:20" ht="30" x14ac:dyDescent="0.25">
      <c r="A80" s="178" t="s">
        <v>234</v>
      </c>
      <c r="B80" s="181" t="s">
        <v>67</v>
      </c>
      <c r="C80" s="202" t="s">
        <v>238</v>
      </c>
      <c r="D80" s="203" t="s">
        <v>91</v>
      </c>
      <c r="E80" s="195" t="s">
        <v>232</v>
      </c>
      <c r="F80" s="197" t="s">
        <v>92</v>
      </c>
      <c r="G80" s="199" t="s">
        <v>93</v>
      </c>
      <c r="H80" s="37" t="s">
        <v>94</v>
      </c>
      <c r="I80" s="77" t="s">
        <v>240</v>
      </c>
      <c r="J80" s="199" t="s">
        <v>95</v>
      </c>
      <c r="K80" s="198" t="s">
        <v>96</v>
      </c>
      <c r="L80" s="198" t="s">
        <v>110</v>
      </c>
      <c r="M80" s="38" t="s">
        <v>94</v>
      </c>
      <c r="N80" s="78" t="s">
        <v>242</v>
      </c>
      <c r="O80" s="210" t="s">
        <v>6</v>
      </c>
      <c r="P80" s="38" t="s">
        <v>98</v>
      </c>
      <c r="Q80" s="79">
        <v>1</v>
      </c>
      <c r="R80" s="175" t="s">
        <v>244</v>
      </c>
      <c r="S80" s="175" t="s">
        <v>243</v>
      </c>
      <c r="T80" s="175" t="s">
        <v>209</v>
      </c>
    </row>
    <row r="81" spans="1:20" ht="30" x14ac:dyDescent="0.25">
      <c r="A81" s="179"/>
      <c r="B81" s="181"/>
      <c r="C81" s="203"/>
      <c r="D81" s="203"/>
      <c r="E81" s="195"/>
      <c r="F81" s="197"/>
      <c r="G81" s="197"/>
      <c r="H81" s="39" t="s">
        <v>100</v>
      </c>
      <c r="I81" s="40" t="s">
        <v>239</v>
      </c>
      <c r="J81" s="197"/>
      <c r="K81" s="205"/>
      <c r="L81" s="205"/>
      <c r="M81" s="41" t="s">
        <v>100</v>
      </c>
      <c r="N81" s="42" t="s">
        <v>241</v>
      </c>
      <c r="O81" s="211"/>
      <c r="P81" s="41" t="s">
        <v>101</v>
      </c>
      <c r="Q81" s="80">
        <v>0.90100000000000002</v>
      </c>
      <c r="R81" s="175"/>
      <c r="S81" s="175"/>
      <c r="T81" s="175"/>
    </row>
    <row r="82" spans="1:20" x14ac:dyDescent="0.25">
      <c r="A82" s="179"/>
      <c r="B82" s="181"/>
      <c r="C82" s="203"/>
      <c r="D82" s="203"/>
      <c r="E82" s="195"/>
      <c r="F82" s="197"/>
      <c r="G82" s="197"/>
      <c r="H82" s="39" t="s">
        <v>102</v>
      </c>
      <c r="I82" s="40"/>
      <c r="J82" s="197"/>
      <c r="K82" s="205"/>
      <c r="L82" s="205"/>
      <c r="M82" s="41" t="s">
        <v>102</v>
      </c>
      <c r="N82" s="42"/>
      <c r="O82" s="212" t="s">
        <v>5</v>
      </c>
      <c r="P82" s="41" t="s">
        <v>98</v>
      </c>
      <c r="Q82" s="81">
        <v>0.9</v>
      </c>
      <c r="R82" s="175"/>
      <c r="S82" s="175"/>
      <c r="T82" s="175"/>
    </row>
    <row r="83" spans="1:20" x14ac:dyDescent="0.25">
      <c r="A83" s="179"/>
      <c r="B83" s="181"/>
      <c r="C83" s="203"/>
      <c r="D83" s="203"/>
      <c r="E83" s="195"/>
      <c r="F83" s="197"/>
      <c r="G83" s="197"/>
      <c r="H83" s="39" t="s">
        <v>103</v>
      </c>
      <c r="I83" s="40"/>
      <c r="J83" s="197"/>
      <c r="K83" s="205"/>
      <c r="L83" s="205"/>
      <c r="M83" s="41" t="s">
        <v>103</v>
      </c>
      <c r="N83" s="42"/>
      <c r="O83" s="212"/>
      <c r="P83" s="41" t="s">
        <v>101</v>
      </c>
      <c r="Q83" s="80">
        <v>0.751</v>
      </c>
      <c r="R83" s="175"/>
      <c r="S83" s="175"/>
      <c r="T83" s="175"/>
    </row>
    <row r="84" spans="1:20" x14ac:dyDescent="0.25">
      <c r="A84" s="179"/>
      <c r="B84" s="181"/>
      <c r="C84" s="203"/>
      <c r="D84" s="203"/>
      <c r="E84" s="195"/>
      <c r="F84" s="197"/>
      <c r="G84" s="197"/>
      <c r="H84" s="39" t="s">
        <v>104</v>
      </c>
      <c r="I84" s="40"/>
      <c r="J84" s="197"/>
      <c r="K84" s="205"/>
      <c r="L84" s="205"/>
      <c r="M84" s="41" t="s">
        <v>104</v>
      </c>
      <c r="N84" s="42"/>
      <c r="O84" s="213" t="s">
        <v>105</v>
      </c>
      <c r="P84" s="41" t="s">
        <v>98</v>
      </c>
      <c r="Q84" s="81">
        <v>0.75</v>
      </c>
      <c r="R84" s="175"/>
      <c r="S84" s="175"/>
      <c r="T84" s="175"/>
    </row>
    <row r="85" spans="1:20" ht="15.75" thickBot="1" x14ac:dyDescent="0.3">
      <c r="A85" s="180"/>
      <c r="B85" s="181"/>
      <c r="C85" s="204"/>
      <c r="D85" s="204"/>
      <c r="E85" s="196"/>
      <c r="F85" s="198"/>
      <c r="G85" s="198"/>
      <c r="H85" s="43" t="s">
        <v>106</v>
      </c>
      <c r="I85" s="44"/>
      <c r="J85" s="198"/>
      <c r="K85" s="205"/>
      <c r="L85" s="205"/>
      <c r="M85" s="45" t="s">
        <v>106</v>
      </c>
      <c r="N85" s="46"/>
      <c r="O85" s="214"/>
      <c r="P85" s="45" t="s">
        <v>101</v>
      </c>
      <c r="Q85" s="82">
        <v>0</v>
      </c>
      <c r="R85" s="175"/>
      <c r="S85" s="175"/>
      <c r="T85" s="175"/>
    </row>
    <row r="86" spans="1:20" ht="30" x14ac:dyDescent="0.25">
      <c r="A86" s="178" t="s">
        <v>256</v>
      </c>
      <c r="B86" s="181" t="s">
        <v>59</v>
      </c>
      <c r="C86" s="202" t="s">
        <v>261</v>
      </c>
      <c r="D86" s="203" t="s">
        <v>91</v>
      </c>
      <c r="E86" s="195" t="s">
        <v>15</v>
      </c>
      <c r="F86" s="197" t="s">
        <v>92</v>
      </c>
      <c r="G86" s="199" t="s">
        <v>93</v>
      </c>
      <c r="H86" s="37" t="s">
        <v>94</v>
      </c>
      <c r="I86" s="77" t="s">
        <v>262</v>
      </c>
      <c r="J86" s="199" t="s">
        <v>284</v>
      </c>
      <c r="K86" s="198" t="s">
        <v>96</v>
      </c>
      <c r="L86" s="198" t="s">
        <v>97</v>
      </c>
      <c r="M86" s="38" t="s">
        <v>94</v>
      </c>
      <c r="N86" s="78" t="s">
        <v>263</v>
      </c>
      <c r="O86" s="200" t="s">
        <v>6</v>
      </c>
      <c r="P86" s="38" t="s">
        <v>98</v>
      </c>
      <c r="Q86" s="79">
        <v>1</v>
      </c>
      <c r="R86" s="175" t="s">
        <v>244</v>
      </c>
      <c r="S86" s="175" t="s">
        <v>243</v>
      </c>
      <c r="T86" s="175" t="s">
        <v>209</v>
      </c>
    </row>
    <row r="87" spans="1:20" ht="30" x14ac:dyDescent="0.25">
      <c r="A87" s="179"/>
      <c r="B87" s="181"/>
      <c r="C87" s="203"/>
      <c r="D87" s="203"/>
      <c r="E87" s="195"/>
      <c r="F87" s="197"/>
      <c r="G87" s="197"/>
      <c r="H87" s="39" t="s">
        <v>100</v>
      </c>
      <c r="I87" s="40" t="s">
        <v>264</v>
      </c>
      <c r="J87" s="197"/>
      <c r="K87" s="205"/>
      <c r="L87" s="205"/>
      <c r="M87" s="41" t="s">
        <v>100</v>
      </c>
      <c r="N87" s="42" t="s">
        <v>265</v>
      </c>
      <c r="O87" s="201"/>
      <c r="P87" s="41" t="s">
        <v>101</v>
      </c>
      <c r="Q87" s="80">
        <v>0.90100000000000002</v>
      </c>
      <c r="R87" s="175"/>
      <c r="S87" s="175"/>
      <c r="T87" s="175"/>
    </row>
    <row r="88" spans="1:20" ht="30" x14ac:dyDescent="0.25">
      <c r="A88" s="179"/>
      <c r="B88" s="181"/>
      <c r="C88" s="203"/>
      <c r="D88" s="203"/>
      <c r="E88" s="195"/>
      <c r="F88" s="197"/>
      <c r="G88" s="197"/>
      <c r="H88" s="39" t="s">
        <v>102</v>
      </c>
      <c r="I88" s="40" t="s">
        <v>266</v>
      </c>
      <c r="J88" s="197"/>
      <c r="K88" s="205"/>
      <c r="L88" s="205"/>
      <c r="M88" s="41" t="s">
        <v>102</v>
      </c>
      <c r="N88" s="78" t="s">
        <v>263</v>
      </c>
      <c r="O88" s="206" t="s">
        <v>5</v>
      </c>
      <c r="P88" s="41" t="s">
        <v>98</v>
      </c>
      <c r="Q88" s="81">
        <v>0.9</v>
      </c>
      <c r="R88" s="175"/>
      <c r="S88" s="175"/>
      <c r="T88" s="175"/>
    </row>
    <row r="89" spans="1:20" x14ac:dyDescent="0.25">
      <c r="A89" s="179"/>
      <c r="B89" s="181"/>
      <c r="C89" s="203"/>
      <c r="D89" s="203"/>
      <c r="E89" s="195"/>
      <c r="F89" s="197"/>
      <c r="G89" s="197"/>
      <c r="H89" s="39" t="s">
        <v>103</v>
      </c>
      <c r="I89" s="40"/>
      <c r="J89" s="197"/>
      <c r="K89" s="205"/>
      <c r="L89" s="205"/>
      <c r="M89" s="41" t="s">
        <v>103</v>
      </c>
      <c r="N89" s="42"/>
      <c r="O89" s="206"/>
      <c r="P89" s="41" t="s">
        <v>101</v>
      </c>
      <c r="Q89" s="80">
        <v>0.8</v>
      </c>
      <c r="R89" s="175"/>
      <c r="S89" s="175"/>
      <c r="T89" s="175"/>
    </row>
    <row r="90" spans="1:20" x14ac:dyDescent="0.25">
      <c r="A90" s="179"/>
      <c r="B90" s="181"/>
      <c r="C90" s="203"/>
      <c r="D90" s="203"/>
      <c r="E90" s="195"/>
      <c r="F90" s="197"/>
      <c r="G90" s="197"/>
      <c r="H90" s="39" t="s">
        <v>104</v>
      </c>
      <c r="I90" s="40"/>
      <c r="J90" s="197"/>
      <c r="K90" s="205"/>
      <c r="L90" s="205"/>
      <c r="M90" s="41" t="s">
        <v>104</v>
      </c>
      <c r="N90" s="42"/>
      <c r="O90" s="207" t="s">
        <v>105</v>
      </c>
      <c r="P90" s="41" t="s">
        <v>98</v>
      </c>
      <c r="Q90" s="81">
        <v>0.79900000000000004</v>
      </c>
      <c r="R90" s="175"/>
      <c r="S90" s="175"/>
      <c r="T90" s="175"/>
    </row>
    <row r="91" spans="1:20" ht="15.75" thickBot="1" x14ac:dyDescent="0.3">
      <c r="A91" s="180"/>
      <c r="B91" s="181"/>
      <c r="C91" s="204"/>
      <c r="D91" s="204"/>
      <c r="E91" s="196"/>
      <c r="F91" s="198"/>
      <c r="G91" s="198"/>
      <c r="H91" s="43" t="s">
        <v>106</v>
      </c>
      <c r="I91" s="44"/>
      <c r="J91" s="198"/>
      <c r="K91" s="205"/>
      <c r="L91" s="205"/>
      <c r="M91" s="45" t="s">
        <v>106</v>
      </c>
      <c r="N91" s="46"/>
      <c r="O91" s="207"/>
      <c r="P91" s="45" t="s">
        <v>101</v>
      </c>
      <c r="Q91" s="82">
        <v>0</v>
      </c>
      <c r="R91" s="175"/>
      <c r="S91" s="175"/>
      <c r="T91" s="175"/>
    </row>
    <row r="92" spans="1:20" ht="30" x14ac:dyDescent="0.25">
      <c r="A92" s="178" t="s">
        <v>257</v>
      </c>
      <c r="B92" s="181" t="s">
        <v>60</v>
      </c>
      <c r="C92" s="202" t="s">
        <v>267</v>
      </c>
      <c r="D92" s="203" t="s">
        <v>91</v>
      </c>
      <c r="E92" s="195" t="s">
        <v>15</v>
      </c>
      <c r="F92" s="197" t="s">
        <v>144</v>
      </c>
      <c r="G92" s="199" t="s">
        <v>219</v>
      </c>
      <c r="H92" s="37" t="s">
        <v>94</v>
      </c>
      <c r="I92" s="77" t="s">
        <v>286</v>
      </c>
      <c r="J92" s="199" t="s">
        <v>95</v>
      </c>
      <c r="K92" s="198" t="s">
        <v>96</v>
      </c>
      <c r="L92" s="198" t="s">
        <v>97</v>
      </c>
      <c r="M92" s="38" t="s">
        <v>94</v>
      </c>
      <c r="N92" s="78" t="s">
        <v>263</v>
      </c>
      <c r="O92" s="200" t="s">
        <v>6</v>
      </c>
      <c r="P92" s="38" t="s">
        <v>98</v>
      </c>
      <c r="Q92" s="79">
        <v>0</v>
      </c>
      <c r="R92" s="175" t="s">
        <v>244</v>
      </c>
      <c r="S92" s="175" t="s">
        <v>243</v>
      </c>
      <c r="T92" s="175" t="s">
        <v>209</v>
      </c>
    </row>
    <row r="93" spans="1:20" ht="30" x14ac:dyDescent="0.25">
      <c r="A93" s="179"/>
      <c r="B93" s="181"/>
      <c r="C93" s="203"/>
      <c r="D93" s="203"/>
      <c r="E93" s="195"/>
      <c r="F93" s="197"/>
      <c r="G93" s="197"/>
      <c r="H93" s="39" t="s">
        <v>100</v>
      </c>
      <c r="I93" s="40" t="s">
        <v>287</v>
      </c>
      <c r="J93" s="197"/>
      <c r="K93" s="205"/>
      <c r="L93" s="205"/>
      <c r="M93" s="41" t="s">
        <v>100</v>
      </c>
      <c r="N93" s="42" t="s">
        <v>263</v>
      </c>
      <c r="O93" s="201"/>
      <c r="P93" s="41" t="s">
        <v>101</v>
      </c>
      <c r="Q93" s="81">
        <v>0.1</v>
      </c>
      <c r="R93" s="175"/>
      <c r="S93" s="175"/>
      <c r="T93" s="175"/>
    </row>
    <row r="94" spans="1:20" x14ac:dyDescent="0.25">
      <c r="A94" s="179"/>
      <c r="B94" s="181"/>
      <c r="C94" s="203"/>
      <c r="D94" s="203"/>
      <c r="E94" s="195"/>
      <c r="F94" s="197"/>
      <c r="G94" s="197"/>
      <c r="H94" s="39" t="s">
        <v>102</v>
      </c>
      <c r="I94" s="40"/>
      <c r="J94" s="197"/>
      <c r="K94" s="205"/>
      <c r="L94" s="205"/>
      <c r="M94" s="41" t="s">
        <v>102</v>
      </c>
      <c r="N94" s="42"/>
      <c r="O94" s="206" t="s">
        <v>5</v>
      </c>
      <c r="P94" s="41" t="s">
        <v>98</v>
      </c>
      <c r="Q94" s="80">
        <v>0.10100000000000001</v>
      </c>
      <c r="R94" s="175"/>
      <c r="S94" s="175"/>
      <c r="T94" s="175"/>
    </row>
    <row r="95" spans="1:20" x14ac:dyDescent="0.25">
      <c r="A95" s="179"/>
      <c r="B95" s="181"/>
      <c r="C95" s="203"/>
      <c r="D95" s="203"/>
      <c r="E95" s="195"/>
      <c r="F95" s="197"/>
      <c r="G95" s="197"/>
      <c r="H95" s="39" t="s">
        <v>103</v>
      </c>
      <c r="I95" s="40"/>
      <c r="J95" s="197"/>
      <c r="K95" s="205"/>
      <c r="L95" s="205"/>
      <c r="M95" s="41" t="s">
        <v>103</v>
      </c>
      <c r="N95" s="42"/>
      <c r="O95" s="206"/>
      <c r="P95" s="41" t="s">
        <v>101</v>
      </c>
      <c r="Q95" s="81">
        <v>0.3</v>
      </c>
      <c r="R95" s="175"/>
      <c r="S95" s="175"/>
      <c r="T95" s="175"/>
    </row>
    <row r="96" spans="1:20" x14ac:dyDescent="0.25">
      <c r="A96" s="179"/>
      <c r="B96" s="181"/>
      <c r="C96" s="203"/>
      <c r="D96" s="203"/>
      <c r="E96" s="195"/>
      <c r="F96" s="197"/>
      <c r="G96" s="197"/>
      <c r="H96" s="39" t="s">
        <v>104</v>
      </c>
      <c r="I96" s="40"/>
      <c r="J96" s="197"/>
      <c r="K96" s="205"/>
      <c r="L96" s="205"/>
      <c r="M96" s="41" t="s">
        <v>104</v>
      </c>
      <c r="N96" s="42"/>
      <c r="O96" s="207" t="s">
        <v>105</v>
      </c>
      <c r="P96" s="41" t="s">
        <v>98</v>
      </c>
      <c r="Q96" s="80">
        <v>0.30099999999999999</v>
      </c>
      <c r="R96" s="175"/>
      <c r="S96" s="175"/>
      <c r="T96" s="175"/>
    </row>
    <row r="97" spans="1:20" ht="15.75" thickBot="1" x14ac:dyDescent="0.3">
      <c r="A97" s="180"/>
      <c r="B97" s="181"/>
      <c r="C97" s="204"/>
      <c r="D97" s="204"/>
      <c r="E97" s="196"/>
      <c r="F97" s="198"/>
      <c r="G97" s="198"/>
      <c r="H97" s="43" t="s">
        <v>106</v>
      </c>
      <c r="I97" s="44"/>
      <c r="J97" s="198"/>
      <c r="K97" s="205"/>
      <c r="L97" s="205"/>
      <c r="M97" s="45" t="s">
        <v>106</v>
      </c>
      <c r="N97" s="46"/>
      <c r="O97" s="207"/>
      <c r="P97" s="45" t="s">
        <v>101</v>
      </c>
      <c r="Q97" s="82">
        <v>1</v>
      </c>
      <c r="R97" s="175"/>
      <c r="S97" s="175"/>
      <c r="T97" s="175"/>
    </row>
    <row r="98" spans="1:20" x14ac:dyDescent="0.25">
      <c r="A98" s="178" t="s">
        <v>258</v>
      </c>
      <c r="B98" s="181" t="s">
        <v>61</v>
      </c>
      <c r="C98" s="202" t="s">
        <v>268</v>
      </c>
      <c r="D98" s="203" t="s">
        <v>91</v>
      </c>
      <c r="E98" s="195" t="s">
        <v>15</v>
      </c>
      <c r="F98" s="197" t="s">
        <v>144</v>
      </c>
      <c r="G98" s="199" t="s">
        <v>93</v>
      </c>
      <c r="H98" s="37" t="s">
        <v>94</v>
      </c>
      <c r="I98" s="77" t="s">
        <v>146</v>
      </c>
      <c r="J98" s="202" t="s">
        <v>149</v>
      </c>
      <c r="K98" s="198" t="s">
        <v>96</v>
      </c>
      <c r="L98" s="198" t="s">
        <v>122</v>
      </c>
      <c r="M98" s="38" t="s">
        <v>94</v>
      </c>
      <c r="N98" s="78" t="s">
        <v>269</v>
      </c>
      <c r="O98" s="200" t="s">
        <v>6</v>
      </c>
      <c r="P98" s="38" t="s">
        <v>98</v>
      </c>
      <c r="Q98" s="79">
        <v>1</v>
      </c>
      <c r="R98" s="175" t="s">
        <v>244</v>
      </c>
      <c r="S98" s="175" t="s">
        <v>243</v>
      </c>
      <c r="T98" s="175" t="s">
        <v>209</v>
      </c>
    </row>
    <row r="99" spans="1:20" x14ac:dyDescent="0.25">
      <c r="A99" s="179"/>
      <c r="B99" s="181"/>
      <c r="C99" s="203"/>
      <c r="D99" s="203"/>
      <c r="E99" s="195"/>
      <c r="F99" s="197"/>
      <c r="G99" s="197"/>
      <c r="H99" s="39" t="s">
        <v>100</v>
      </c>
      <c r="I99" s="40" t="s">
        <v>147</v>
      </c>
      <c r="J99" s="203"/>
      <c r="K99" s="205"/>
      <c r="L99" s="205"/>
      <c r="M99" s="41" t="s">
        <v>100</v>
      </c>
      <c r="N99" s="42" t="s">
        <v>269</v>
      </c>
      <c r="O99" s="201"/>
      <c r="P99" s="41" t="s">
        <v>101</v>
      </c>
      <c r="Q99" s="80">
        <v>0.90100000000000002</v>
      </c>
      <c r="R99" s="175"/>
      <c r="S99" s="175"/>
      <c r="T99" s="175"/>
    </row>
    <row r="100" spans="1:20" x14ac:dyDescent="0.25">
      <c r="A100" s="179"/>
      <c r="B100" s="181"/>
      <c r="C100" s="203"/>
      <c r="D100" s="203"/>
      <c r="E100" s="195"/>
      <c r="F100" s="197"/>
      <c r="G100" s="197"/>
      <c r="H100" s="39" t="s">
        <v>102</v>
      </c>
      <c r="I100" s="40" t="s">
        <v>148</v>
      </c>
      <c r="J100" s="203"/>
      <c r="K100" s="205"/>
      <c r="L100" s="205"/>
      <c r="M100" s="41" t="s">
        <v>102</v>
      </c>
      <c r="N100" s="42" t="s">
        <v>269</v>
      </c>
      <c r="O100" s="206" t="s">
        <v>5</v>
      </c>
      <c r="P100" s="41" t="s">
        <v>98</v>
      </c>
      <c r="Q100" s="81">
        <v>0.9</v>
      </c>
      <c r="R100" s="175"/>
      <c r="S100" s="175"/>
      <c r="T100" s="175"/>
    </row>
    <row r="101" spans="1:20" x14ac:dyDescent="0.25">
      <c r="A101" s="179"/>
      <c r="B101" s="181"/>
      <c r="C101" s="203"/>
      <c r="D101" s="203"/>
      <c r="E101" s="195"/>
      <c r="F101" s="197"/>
      <c r="G101" s="197"/>
      <c r="H101" s="39" t="s">
        <v>103</v>
      </c>
      <c r="I101" s="40"/>
      <c r="J101" s="203"/>
      <c r="K101" s="205"/>
      <c r="L101" s="205"/>
      <c r="M101" s="41" t="s">
        <v>103</v>
      </c>
      <c r="N101" s="42"/>
      <c r="O101" s="206"/>
      <c r="P101" s="41" t="s">
        <v>101</v>
      </c>
      <c r="Q101" s="80">
        <v>0.8</v>
      </c>
      <c r="R101" s="175"/>
      <c r="S101" s="175"/>
      <c r="T101" s="175"/>
    </row>
    <row r="102" spans="1:20" x14ac:dyDescent="0.25">
      <c r="A102" s="179"/>
      <c r="B102" s="181"/>
      <c r="C102" s="203"/>
      <c r="D102" s="203"/>
      <c r="E102" s="195"/>
      <c r="F102" s="197"/>
      <c r="G102" s="197"/>
      <c r="H102" s="39" t="s">
        <v>104</v>
      </c>
      <c r="I102" s="40"/>
      <c r="J102" s="203"/>
      <c r="K102" s="205"/>
      <c r="L102" s="205"/>
      <c r="M102" s="41" t="s">
        <v>104</v>
      </c>
      <c r="N102" s="42"/>
      <c r="O102" s="207" t="s">
        <v>105</v>
      </c>
      <c r="P102" s="41" t="s">
        <v>98</v>
      </c>
      <c r="Q102" s="81">
        <v>0.79900000000000004</v>
      </c>
      <c r="R102" s="175"/>
      <c r="S102" s="175"/>
      <c r="T102" s="175"/>
    </row>
    <row r="103" spans="1:20" ht="15.75" thickBot="1" x14ac:dyDescent="0.3">
      <c r="A103" s="180"/>
      <c r="B103" s="181"/>
      <c r="C103" s="204"/>
      <c r="D103" s="204"/>
      <c r="E103" s="196"/>
      <c r="F103" s="198"/>
      <c r="G103" s="198"/>
      <c r="H103" s="43" t="s">
        <v>106</v>
      </c>
      <c r="I103" s="44"/>
      <c r="J103" s="204"/>
      <c r="K103" s="205"/>
      <c r="L103" s="205"/>
      <c r="M103" s="45" t="s">
        <v>106</v>
      </c>
      <c r="N103" s="46"/>
      <c r="O103" s="207"/>
      <c r="P103" s="45" t="s">
        <v>101</v>
      </c>
      <c r="Q103" s="82">
        <v>0</v>
      </c>
      <c r="R103" s="175"/>
      <c r="S103" s="175"/>
      <c r="T103" s="175"/>
    </row>
    <row r="104" spans="1:20" ht="30" x14ac:dyDescent="0.25">
      <c r="A104" s="178" t="s">
        <v>259</v>
      </c>
      <c r="B104" s="181" t="s">
        <v>62</v>
      </c>
      <c r="C104" s="202" t="s">
        <v>270</v>
      </c>
      <c r="D104" s="203" t="s">
        <v>91</v>
      </c>
      <c r="E104" s="195" t="s">
        <v>15</v>
      </c>
      <c r="F104" s="197" t="s">
        <v>92</v>
      </c>
      <c r="G104" s="199" t="s">
        <v>93</v>
      </c>
      <c r="H104" s="37" t="s">
        <v>94</v>
      </c>
      <c r="I104" s="77" t="s">
        <v>271</v>
      </c>
      <c r="J104" s="199" t="s">
        <v>284</v>
      </c>
      <c r="K104" s="198" t="s">
        <v>96</v>
      </c>
      <c r="L104" s="198" t="s">
        <v>97</v>
      </c>
      <c r="M104" s="38" t="s">
        <v>94</v>
      </c>
      <c r="N104" s="42" t="s">
        <v>272</v>
      </c>
      <c r="O104" s="200" t="s">
        <v>6</v>
      </c>
      <c r="P104" s="38" t="s">
        <v>98</v>
      </c>
      <c r="Q104" s="79">
        <v>1</v>
      </c>
      <c r="R104" s="175" t="s">
        <v>244</v>
      </c>
      <c r="S104" s="175" t="s">
        <v>243</v>
      </c>
      <c r="T104" s="175" t="s">
        <v>209</v>
      </c>
    </row>
    <row r="105" spans="1:20" ht="30" x14ac:dyDescent="0.25">
      <c r="A105" s="179"/>
      <c r="B105" s="181"/>
      <c r="C105" s="203"/>
      <c r="D105" s="203"/>
      <c r="E105" s="195"/>
      <c r="F105" s="197"/>
      <c r="G105" s="197"/>
      <c r="H105" s="39" t="s">
        <v>100</v>
      </c>
      <c r="I105" s="40" t="s">
        <v>273</v>
      </c>
      <c r="J105" s="197"/>
      <c r="K105" s="205"/>
      <c r="L105" s="205"/>
      <c r="M105" s="41" t="s">
        <v>100</v>
      </c>
      <c r="N105" s="42" t="s">
        <v>274</v>
      </c>
      <c r="O105" s="201"/>
      <c r="P105" s="41" t="s">
        <v>101</v>
      </c>
      <c r="Q105" s="80">
        <v>0.90100000000000002</v>
      </c>
      <c r="R105" s="175"/>
      <c r="S105" s="175"/>
      <c r="T105" s="175"/>
    </row>
    <row r="106" spans="1:20" ht="30" x14ac:dyDescent="0.25">
      <c r="A106" s="179"/>
      <c r="B106" s="181"/>
      <c r="C106" s="203"/>
      <c r="D106" s="203"/>
      <c r="E106" s="195"/>
      <c r="F106" s="197"/>
      <c r="G106" s="197"/>
      <c r="H106" s="39" t="s">
        <v>102</v>
      </c>
      <c r="I106" s="40" t="s">
        <v>275</v>
      </c>
      <c r="J106" s="197"/>
      <c r="K106" s="205"/>
      <c r="L106" s="205"/>
      <c r="M106" s="41" t="s">
        <v>102</v>
      </c>
      <c r="N106" s="42" t="s">
        <v>272</v>
      </c>
      <c r="O106" s="206" t="s">
        <v>5</v>
      </c>
      <c r="P106" s="41" t="s">
        <v>98</v>
      </c>
      <c r="Q106" s="81">
        <v>0.9</v>
      </c>
      <c r="R106" s="175"/>
      <c r="S106" s="175"/>
      <c r="T106" s="175"/>
    </row>
    <row r="107" spans="1:20" x14ac:dyDescent="0.25">
      <c r="A107" s="179"/>
      <c r="B107" s="181"/>
      <c r="C107" s="203"/>
      <c r="D107" s="203"/>
      <c r="E107" s="195"/>
      <c r="F107" s="197"/>
      <c r="G107" s="197"/>
      <c r="H107" s="39" t="s">
        <v>103</v>
      </c>
      <c r="I107" s="40"/>
      <c r="J107" s="197"/>
      <c r="K107" s="205"/>
      <c r="L107" s="205"/>
      <c r="M107" s="41" t="s">
        <v>103</v>
      </c>
      <c r="N107" s="42"/>
      <c r="O107" s="206"/>
      <c r="P107" s="41" t="s">
        <v>101</v>
      </c>
      <c r="Q107" s="80">
        <v>0.8</v>
      </c>
      <c r="R107" s="175"/>
      <c r="S107" s="175"/>
      <c r="T107" s="175"/>
    </row>
    <row r="108" spans="1:20" x14ac:dyDescent="0.25">
      <c r="A108" s="179"/>
      <c r="B108" s="181"/>
      <c r="C108" s="203"/>
      <c r="D108" s="203"/>
      <c r="E108" s="195"/>
      <c r="F108" s="197"/>
      <c r="G108" s="197"/>
      <c r="H108" s="39" t="s">
        <v>104</v>
      </c>
      <c r="I108" s="40"/>
      <c r="J108" s="197"/>
      <c r="K108" s="205"/>
      <c r="L108" s="205"/>
      <c r="M108" s="41" t="s">
        <v>104</v>
      </c>
      <c r="N108" s="42"/>
      <c r="O108" s="207" t="s">
        <v>105</v>
      </c>
      <c r="P108" s="41" t="s">
        <v>98</v>
      </c>
      <c r="Q108" s="81">
        <v>0.79900000000000004</v>
      </c>
      <c r="R108" s="175"/>
      <c r="S108" s="175"/>
      <c r="T108" s="175"/>
    </row>
    <row r="109" spans="1:20" ht="15.75" thickBot="1" x14ac:dyDescent="0.3">
      <c r="A109" s="180"/>
      <c r="B109" s="181"/>
      <c r="C109" s="204"/>
      <c r="D109" s="204"/>
      <c r="E109" s="196"/>
      <c r="F109" s="198"/>
      <c r="G109" s="198"/>
      <c r="H109" s="43" t="s">
        <v>106</v>
      </c>
      <c r="I109" s="44"/>
      <c r="J109" s="198"/>
      <c r="K109" s="205"/>
      <c r="L109" s="205"/>
      <c r="M109" s="45" t="s">
        <v>106</v>
      </c>
      <c r="N109" s="46"/>
      <c r="O109" s="207"/>
      <c r="P109" s="45" t="s">
        <v>101</v>
      </c>
      <c r="Q109" s="82">
        <v>0</v>
      </c>
      <c r="R109" s="175"/>
      <c r="S109" s="175"/>
      <c r="T109" s="175"/>
    </row>
    <row r="110" spans="1:20" ht="30" x14ac:dyDescent="0.25">
      <c r="A110" s="178" t="s">
        <v>260</v>
      </c>
      <c r="B110" s="181" t="s">
        <v>63</v>
      </c>
      <c r="C110" s="202" t="s">
        <v>276</v>
      </c>
      <c r="D110" s="203" t="s">
        <v>91</v>
      </c>
      <c r="E110" s="195" t="s">
        <v>15</v>
      </c>
      <c r="F110" s="197" t="s">
        <v>218</v>
      </c>
      <c r="G110" s="199" t="s">
        <v>219</v>
      </c>
      <c r="H110" s="37" t="s">
        <v>94</v>
      </c>
      <c r="I110" s="77" t="s">
        <v>277</v>
      </c>
      <c r="J110" s="199" t="s">
        <v>95</v>
      </c>
      <c r="K110" s="198" t="s">
        <v>96</v>
      </c>
      <c r="L110" s="198" t="s">
        <v>97</v>
      </c>
      <c r="M110" s="38" t="s">
        <v>94</v>
      </c>
      <c r="N110" s="78" t="s">
        <v>278</v>
      </c>
      <c r="O110" s="200" t="s">
        <v>6</v>
      </c>
      <c r="P110" s="38" t="s">
        <v>98</v>
      </c>
      <c r="Q110" s="79">
        <v>0</v>
      </c>
      <c r="R110" s="175" t="s">
        <v>244</v>
      </c>
      <c r="S110" s="175" t="s">
        <v>243</v>
      </c>
      <c r="T110" s="175" t="s">
        <v>209</v>
      </c>
    </row>
    <row r="111" spans="1:20" ht="30" x14ac:dyDescent="0.25">
      <c r="A111" s="179"/>
      <c r="B111" s="181"/>
      <c r="C111" s="203"/>
      <c r="D111" s="203"/>
      <c r="E111" s="195"/>
      <c r="F111" s="197"/>
      <c r="G111" s="197"/>
      <c r="H111" s="39" t="s">
        <v>100</v>
      </c>
      <c r="I111" s="40" t="s">
        <v>279</v>
      </c>
      <c r="J111" s="197"/>
      <c r="K111" s="205"/>
      <c r="L111" s="205"/>
      <c r="M111" s="41" t="s">
        <v>100</v>
      </c>
      <c r="N111" s="42" t="s">
        <v>280</v>
      </c>
      <c r="O111" s="201"/>
      <c r="P111" s="41" t="s">
        <v>101</v>
      </c>
      <c r="Q111" s="81">
        <v>0.8</v>
      </c>
      <c r="R111" s="175"/>
      <c r="S111" s="175"/>
      <c r="T111" s="175"/>
    </row>
    <row r="112" spans="1:20" x14ac:dyDescent="0.25">
      <c r="A112" s="179"/>
      <c r="B112" s="181"/>
      <c r="C112" s="203"/>
      <c r="D112" s="203"/>
      <c r="E112" s="195"/>
      <c r="F112" s="197"/>
      <c r="G112" s="197"/>
      <c r="H112" s="39" t="s">
        <v>102</v>
      </c>
      <c r="I112" s="40"/>
      <c r="J112" s="197"/>
      <c r="K112" s="205"/>
      <c r="L112" s="205"/>
      <c r="M112" s="41" t="s">
        <v>102</v>
      </c>
      <c r="N112" s="42"/>
      <c r="O112" s="206" t="s">
        <v>5</v>
      </c>
      <c r="P112" s="41" t="s">
        <v>98</v>
      </c>
      <c r="Q112" s="81">
        <v>1</v>
      </c>
      <c r="R112" s="175"/>
      <c r="S112" s="175"/>
      <c r="T112" s="175"/>
    </row>
    <row r="113" spans="1:20" x14ac:dyDescent="0.25">
      <c r="A113" s="179"/>
      <c r="B113" s="181"/>
      <c r="C113" s="203"/>
      <c r="D113" s="203"/>
      <c r="E113" s="195"/>
      <c r="F113" s="197"/>
      <c r="G113" s="197"/>
      <c r="H113" s="39" t="s">
        <v>103</v>
      </c>
      <c r="I113" s="40"/>
      <c r="J113" s="197"/>
      <c r="K113" s="205"/>
      <c r="L113" s="205"/>
      <c r="M113" s="41" t="s">
        <v>103</v>
      </c>
      <c r="N113" s="42"/>
      <c r="O113" s="206"/>
      <c r="P113" s="41" t="s">
        <v>101</v>
      </c>
      <c r="Q113" s="80">
        <v>0.80100000000000005</v>
      </c>
      <c r="R113" s="175"/>
      <c r="S113" s="175"/>
      <c r="T113" s="175"/>
    </row>
    <row r="114" spans="1:20" ht="21" x14ac:dyDescent="0.25">
      <c r="A114" s="179"/>
      <c r="B114" s="181"/>
      <c r="C114" s="203"/>
      <c r="D114" s="203"/>
      <c r="E114" s="195"/>
      <c r="F114" s="197"/>
      <c r="G114" s="197"/>
      <c r="H114" s="39" t="s">
        <v>104</v>
      </c>
      <c r="I114" s="40"/>
      <c r="J114" s="197"/>
      <c r="K114" s="205"/>
      <c r="L114" s="205"/>
      <c r="M114" s="41" t="s">
        <v>104</v>
      </c>
      <c r="N114" s="42"/>
      <c r="O114" s="207" t="s">
        <v>105</v>
      </c>
      <c r="P114" s="41" t="s">
        <v>98</v>
      </c>
      <c r="Q114" s="105" t="s">
        <v>281</v>
      </c>
      <c r="R114" s="175"/>
      <c r="S114" s="175"/>
      <c r="T114" s="175"/>
    </row>
    <row r="115" spans="1:20" ht="15.75" thickBot="1" x14ac:dyDescent="0.3">
      <c r="A115" s="180"/>
      <c r="B115" s="181"/>
      <c r="C115" s="203"/>
      <c r="D115" s="204"/>
      <c r="E115" s="196"/>
      <c r="F115" s="198"/>
      <c r="G115" s="198"/>
      <c r="H115" s="43" t="s">
        <v>106</v>
      </c>
      <c r="I115" s="44"/>
      <c r="J115" s="198"/>
      <c r="K115" s="205"/>
      <c r="L115" s="205"/>
      <c r="M115" s="45" t="s">
        <v>106</v>
      </c>
      <c r="N115" s="46"/>
      <c r="O115" s="207"/>
      <c r="P115" s="45" t="s">
        <v>101</v>
      </c>
      <c r="Q115" s="106">
        <v>1.0009999999999999</v>
      </c>
      <c r="R115" s="175"/>
      <c r="S115" s="175"/>
      <c r="T115" s="175"/>
    </row>
    <row r="116" spans="1:20" x14ac:dyDescent="0.25">
      <c r="A116" s="178" t="s">
        <v>290</v>
      </c>
      <c r="B116" s="181" t="s">
        <v>48</v>
      </c>
      <c r="C116" s="202" t="s">
        <v>293</v>
      </c>
      <c r="D116" s="203" t="s">
        <v>91</v>
      </c>
      <c r="E116" s="195" t="s">
        <v>10</v>
      </c>
      <c r="F116" s="197" t="s">
        <v>218</v>
      </c>
      <c r="G116" s="199" t="s">
        <v>93</v>
      </c>
      <c r="H116" s="37" t="s">
        <v>94</v>
      </c>
      <c r="I116" s="77" t="s">
        <v>303</v>
      </c>
      <c r="J116" s="199" t="s">
        <v>304</v>
      </c>
      <c r="K116" s="198" t="s">
        <v>96</v>
      </c>
      <c r="L116" s="198" t="s">
        <v>97</v>
      </c>
      <c r="M116" s="38" t="s">
        <v>94</v>
      </c>
      <c r="N116" s="78" t="s">
        <v>294</v>
      </c>
      <c r="O116" s="200" t="s">
        <v>6</v>
      </c>
      <c r="P116" s="38" t="s">
        <v>98</v>
      </c>
      <c r="Q116" s="79">
        <v>1</v>
      </c>
      <c r="R116" s="175" t="s">
        <v>299</v>
      </c>
      <c r="S116" s="175" t="s">
        <v>298</v>
      </c>
      <c r="T116" s="175" t="s">
        <v>209</v>
      </c>
    </row>
    <row r="117" spans="1:20" x14ac:dyDescent="0.25">
      <c r="A117" s="179"/>
      <c r="B117" s="181"/>
      <c r="C117" s="203"/>
      <c r="D117" s="203"/>
      <c r="E117" s="195"/>
      <c r="F117" s="197"/>
      <c r="G117" s="197"/>
      <c r="H117" s="39" t="s">
        <v>100</v>
      </c>
      <c r="I117" s="40" t="s">
        <v>302</v>
      </c>
      <c r="J117" s="197"/>
      <c r="K117" s="205"/>
      <c r="L117" s="205"/>
      <c r="M117" s="41" t="s">
        <v>100</v>
      </c>
      <c r="N117" s="42" t="s">
        <v>294</v>
      </c>
      <c r="O117" s="201"/>
      <c r="P117" s="41" t="s">
        <v>101</v>
      </c>
      <c r="Q117" s="81">
        <v>0.8</v>
      </c>
      <c r="R117" s="175"/>
      <c r="S117" s="175"/>
      <c r="T117" s="175"/>
    </row>
    <row r="118" spans="1:20" x14ac:dyDescent="0.25">
      <c r="A118" s="179"/>
      <c r="B118" s="181"/>
      <c r="C118" s="203"/>
      <c r="D118" s="203"/>
      <c r="E118" s="195"/>
      <c r="F118" s="197"/>
      <c r="G118" s="197"/>
      <c r="H118" s="39" t="s">
        <v>102</v>
      </c>
      <c r="I118" s="40" t="s">
        <v>301</v>
      </c>
      <c r="J118" s="197"/>
      <c r="K118" s="205"/>
      <c r="L118" s="205"/>
      <c r="M118" s="41" t="s">
        <v>102</v>
      </c>
      <c r="N118" s="42"/>
      <c r="O118" s="206" t="s">
        <v>5</v>
      </c>
      <c r="P118" s="41" t="s">
        <v>98</v>
      </c>
      <c r="Q118" s="80">
        <v>0.79900000000000004</v>
      </c>
      <c r="R118" s="175"/>
      <c r="S118" s="175"/>
      <c r="T118" s="175"/>
    </row>
    <row r="119" spans="1:20" x14ac:dyDescent="0.25">
      <c r="A119" s="179"/>
      <c r="B119" s="181"/>
      <c r="C119" s="203"/>
      <c r="D119" s="203"/>
      <c r="E119" s="195"/>
      <c r="F119" s="197"/>
      <c r="G119" s="197"/>
      <c r="H119" s="39" t="s">
        <v>103</v>
      </c>
      <c r="I119" s="40"/>
      <c r="J119" s="197"/>
      <c r="K119" s="205"/>
      <c r="L119" s="205"/>
      <c r="M119" s="41" t="s">
        <v>103</v>
      </c>
      <c r="N119" s="42"/>
      <c r="O119" s="206"/>
      <c r="P119" s="41" t="s">
        <v>101</v>
      </c>
      <c r="Q119" s="80">
        <v>0.501</v>
      </c>
      <c r="R119" s="175"/>
      <c r="S119" s="175"/>
      <c r="T119" s="175"/>
    </row>
    <row r="120" spans="1:20" x14ac:dyDescent="0.25">
      <c r="A120" s="179"/>
      <c r="B120" s="181"/>
      <c r="C120" s="203"/>
      <c r="D120" s="203"/>
      <c r="E120" s="195"/>
      <c r="F120" s="197"/>
      <c r="G120" s="197"/>
      <c r="H120" s="39" t="s">
        <v>104</v>
      </c>
      <c r="I120" s="40"/>
      <c r="J120" s="197"/>
      <c r="K120" s="205"/>
      <c r="L120" s="205"/>
      <c r="M120" s="41" t="s">
        <v>104</v>
      </c>
      <c r="N120" s="42"/>
      <c r="O120" s="207" t="s">
        <v>105</v>
      </c>
      <c r="P120" s="41" t="s">
        <v>98</v>
      </c>
      <c r="Q120" s="81">
        <v>0.5</v>
      </c>
      <c r="R120" s="175"/>
      <c r="S120" s="175"/>
      <c r="T120" s="175"/>
    </row>
    <row r="121" spans="1:20" ht="15.75" thickBot="1" x14ac:dyDescent="0.3">
      <c r="A121" s="180"/>
      <c r="B121" s="181"/>
      <c r="C121" s="204"/>
      <c r="D121" s="204"/>
      <c r="E121" s="196"/>
      <c r="F121" s="198"/>
      <c r="G121" s="198"/>
      <c r="H121" s="43" t="s">
        <v>106</v>
      </c>
      <c r="I121" s="44"/>
      <c r="J121" s="198"/>
      <c r="K121" s="205"/>
      <c r="L121" s="205"/>
      <c r="M121" s="45" t="s">
        <v>106</v>
      </c>
      <c r="N121" s="46"/>
      <c r="O121" s="207"/>
      <c r="P121" s="45" t="s">
        <v>101</v>
      </c>
      <c r="Q121" s="82">
        <v>0</v>
      </c>
      <c r="R121" s="175"/>
      <c r="S121" s="175"/>
      <c r="T121" s="175"/>
    </row>
    <row r="122" spans="1:20" ht="31.5" customHeight="1" x14ac:dyDescent="0.25">
      <c r="A122" s="178" t="s">
        <v>291</v>
      </c>
      <c r="B122" s="181" t="s">
        <v>292</v>
      </c>
      <c r="C122" s="202" t="s">
        <v>295</v>
      </c>
      <c r="D122" s="203" t="s">
        <v>91</v>
      </c>
      <c r="E122" s="195" t="s">
        <v>10</v>
      </c>
      <c r="F122" s="197" t="s">
        <v>218</v>
      </c>
      <c r="G122" s="199" t="s">
        <v>93</v>
      </c>
      <c r="H122" s="37" t="s">
        <v>94</v>
      </c>
      <c r="I122" s="77" t="s">
        <v>308</v>
      </c>
      <c r="J122" s="199" t="s">
        <v>306</v>
      </c>
      <c r="K122" s="198" t="s">
        <v>96</v>
      </c>
      <c r="L122" s="198" t="s">
        <v>97</v>
      </c>
      <c r="M122" s="38" t="s">
        <v>94</v>
      </c>
      <c r="N122" s="78" t="s">
        <v>296</v>
      </c>
      <c r="O122" s="200" t="s">
        <v>6</v>
      </c>
      <c r="P122" s="38" t="s">
        <v>98</v>
      </c>
      <c r="Q122" s="79">
        <v>1</v>
      </c>
      <c r="R122" s="175" t="s">
        <v>299</v>
      </c>
      <c r="S122" s="175" t="s">
        <v>298</v>
      </c>
      <c r="T122" s="175" t="s">
        <v>209</v>
      </c>
    </row>
    <row r="123" spans="1:20" x14ac:dyDescent="0.25">
      <c r="A123" s="179"/>
      <c r="B123" s="181"/>
      <c r="C123" s="203"/>
      <c r="D123" s="203"/>
      <c r="E123" s="195"/>
      <c r="F123" s="197"/>
      <c r="G123" s="197"/>
      <c r="H123" s="39" t="s">
        <v>100</v>
      </c>
      <c r="I123" s="40" t="s">
        <v>307</v>
      </c>
      <c r="J123" s="197"/>
      <c r="K123" s="205"/>
      <c r="L123" s="205"/>
      <c r="M123" s="41" t="s">
        <v>100</v>
      </c>
      <c r="N123" s="42" t="s">
        <v>297</v>
      </c>
      <c r="O123" s="201"/>
      <c r="P123" s="41" t="s">
        <v>101</v>
      </c>
      <c r="Q123" s="107">
        <v>0.95099999999999996</v>
      </c>
      <c r="R123" s="175"/>
      <c r="S123" s="175"/>
      <c r="T123" s="175"/>
    </row>
    <row r="124" spans="1:20" x14ac:dyDescent="0.25">
      <c r="A124" s="179"/>
      <c r="B124" s="181"/>
      <c r="C124" s="203"/>
      <c r="D124" s="203"/>
      <c r="E124" s="195"/>
      <c r="F124" s="197"/>
      <c r="G124" s="197"/>
      <c r="H124" s="39" t="s">
        <v>102</v>
      </c>
      <c r="I124" s="40"/>
      <c r="J124" s="197"/>
      <c r="K124" s="205"/>
      <c r="L124" s="205"/>
      <c r="M124" s="41" t="s">
        <v>102</v>
      </c>
      <c r="N124" s="42"/>
      <c r="O124" s="206" t="s">
        <v>5</v>
      </c>
      <c r="P124" s="41" t="s">
        <v>98</v>
      </c>
      <c r="Q124" s="80">
        <v>0.95</v>
      </c>
      <c r="R124" s="175"/>
      <c r="S124" s="175"/>
      <c r="T124" s="175"/>
    </row>
    <row r="125" spans="1:20" x14ac:dyDescent="0.25">
      <c r="A125" s="179"/>
      <c r="B125" s="181"/>
      <c r="C125" s="203"/>
      <c r="D125" s="203"/>
      <c r="E125" s="195"/>
      <c r="F125" s="197"/>
      <c r="G125" s="197"/>
      <c r="H125" s="39" t="s">
        <v>103</v>
      </c>
      <c r="I125" s="40"/>
      <c r="J125" s="197"/>
      <c r="K125" s="205"/>
      <c r="L125" s="205"/>
      <c r="M125" s="41" t="s">
        <v>103</v>
      </c>
      <c r="N125" s="42"/>
      <c r="O125" s="206"/>
      <c r="P125" s="41" t="s">
        <v>101</v>
      </c>
      <c r="Q125" s="80">
        <v>0.80100000000000005</v>
      </c>
      <c r="R125" s="175"/>
      <c r="S125" s="175"/>
      <c r="T125" s="175"/>
    </row>
    <row r="126" spans="1:20" x14ac:dyDescent="0.25">
      <c r="A126" s="179"/>
      <c r="B126" s="181"/>
      <c r="C126" s="203"/>
      <c r="D126" s="203"/>
      <c r="E126" s="195"/>
      <c r="F126" s="197"/>
      <c r="G126" s="197"/>
      <c r="H126" s="39" t="s">
        <v>104</v>
      </c>
      <c r="I126" s="40"/>
      <c r="J126" s="197"/>
      <c r="K126" s="205"/>
      <c r="L126" s="205"/>
      <c r="M126" s="41" t="s">
        <v>104</v>
      </c>
      <c r="N126" s="42"/>
      <c r="O126" s="207" t="s">
        <v>105</v>
      </c>
      <c r="P126" s="41" t="s">
        <v>98</v>
      </c>
      <c r="Q126" s="81">
        <v>0.8</v>
      </c>
      <c r="R126" s="175"/>
      <c r="S126" s="175"/>
      <c r="T126" s="175"/>
    </row>
    <row r="127" spans="1:20" ht="15.75" thickBot="1" x14ac:dyDescent="0.3">
      <c r="A127" s="180"/>
      <c r="B127" s="181"/>
      <c r="C127" s="204"/>
      <c r="D127" s="204"/>
      <c r="E127" s="196"/>
      <c r="F127" s="198"/>
      <c r="G127" s="198"/>
      <c r="H127" s="43" t="s">
        <v>106</v>
      </c>
      <c r="I127" s="44"/>
      <c r="J127" s="198"/>
      <c r="K127" s="205"/>
      <c r="L127" s="205"/>
      <c r="M127" s="45" t="s">
        <v>106</v>
      </c>
      <c r="N127" s="46"/>
      <c r="O127" s="207"/>
      <c r="P127" s="45" t="s">
        <v>101</v>
      </c>
      <c r="Q127" s="82">
        <v>0</v>
      </c>
      <c r="R127" s="175"/>
      <c r="S127" s="175"/>
      <c r="T127" s="175"/>
    </row>
    <row r="128" spans="1:20" ht="15" customHeight="1" x14ac:dyDescent="0.25">
      <c r="A128" s="178" t="s">
        <v>316</v>
      </c>
      <c r="B128" s="181" t="s">
        <v>309</v>
      </c>
      <c r="C128" s="182" t="s">
        <v>310</v>
      </c>
      <c r="D128" s="183" t="s">
        <v>91</v>
      </c>
      <c r="E128" s="185" t="s">
        <v>9</v>
      </c>
      <c r="F128" s="187" t="s">
        <v>144</v>
      </c>
      <c r="G128" s="189" t="s">
        <v>93</v>
      </c>
      <c r="H128" s="47" t="s">
        <v>94</v>
      </c>
      <c r="I128" s="93" t="s">
        <v>146</v>
      </c>
      <c r="J128" s="202" t="s">
        <v>149</v>
      </c>
      <c r="K128" s="188" t="s">
        <v>96</v>
      </c>
      <c r="L128" s="188" t="s">
        <v>122</v>
      </c>
      <c r="M128" s="50" t="s">
        <v>94</v>
      </c>
      <c r="N128" s="94" t="s">
        <v>269</v>
      </c>
      <c r="O128" s="193" t="s">
        <v>6</v>
      </c>
      <c r="P128" s="50" t="s">
        <v>98</v>
      </c>
      <c r="Q128" s="95">
        <v>1</v>
      </c>
      <c r="R128" s="175" t="s">
        <v>319</v>
      </c>
      <c r="S128" s="175" t="s">
        <v>318</v>
      </c>
      <c r="T128" s="175" t="s">
        <v>152</v>
      </c>
    </row>
    <row r="129" spans="1:20" x14ac:dyDescent="0.25">
      <c r="A129" s="179"/>
      <c r="B129" s="181"/>
      <c r="C129" s="183"/>
      <c r="D129" s="183"/>
      <c r="E129" s="185"/>
      <c r="F129" s="187"/>
      <c r="G129" s="187"/>
      <c r="H129" s="48" t="s">
        <v>100</v>
      </c>
      <c r="I129" s="96" t="s">
        <v>147</v>
      </c>
      <c r="J129" s="203"/>
      <c r="K129" s="192"/>
      <c r="L129" s="192"/>
      <c r="M129" s="51" t="s">
        <v>100</v>
      </c>
      <c r="N129" s="97" t="s">
        <v>269</v>
      </c>
      <c r="O129" s="194"/>
      <c r="P129" s="51" t="s">
        <v>101</v>
      </c>
      <c r="Q129" s="98">
        <v>0.90100000000000002</v>
      </c>
      <c r="R129" s="175"/>
      <c r="S129" s="175"/>
      <c r="T129" s="175"/>
    </row>
    <row r="130" spans="1:20" x14ac:dyDescent="0.25">
      <c r="A130" s="179"/>
      <c r="B130" s="181"/>
      <c r="C130" s="183"/>
      <c r="D130" s="183"/>
      <c r="E130" s="185"/>
      <c r="F130" s="187"/>
      <c r="G130" s="187"/>
      <c r="H130" s="48" t="s">
        <v>102</v>
      </c>
      <c r="I130" s="96" t="s">
        <v>148</v>
      </c>
      <c r="J130" s="203"/>
      <c r="K130" s="192"/>
      <c r="L130" s="192"/>
      <c r="M130" s="51" t="s">
        <v>102</v>
      </c>
      <c r="N130" s="97" t="s">
        <v>269</v>
      </c>
      <c r="O130" s="176" t="s">
        <v>5</v>
      </c>
      <c r="P130" s="51" t="s">
        <v>98</v>
      </c>
      <c r="Q130" s="99">
        <v>0.9</v>
      </c>
      <c r="R130" s="175"/>
      <c r="S130" s="175"/>
      <c r="T130" s="175"/>
    </row>
    <row r="131" spans="1:20" x14ac:dyDescent="0.25">
      <c r="A131" s="179"/>
      <c r="B131" s="181"/>
      <c r="C131" s="183"/>
      <c r="D131" s="183"/>
      <c r="E131" s="185"/>
      <c r="F131" s="187"/>
      <c r="G131" s="187"/>
      <c r="H131" s="48" t="s">
        <v>103</v>
      </c>
      <c r="I131" s="96"/>
      <c r="J131" s="203"/>
      <c r="K131" s="192"/>
      <c r="L131" s="192"/>
      <c r="M131" s="51" t="s">
        <v>103</v>
      </c>
      <c r="N131" s="97"/>
      <c r="O131" s="176"/>
      <c r="P131" s="51" t="s">
        <v>101</v>
      </c>
      <c r="Q131" s="98">
        <v>0.8</v>
      </c>
      <c r="R131" s="175"/>
      <c r="S131" s="175"/>
      <c r="T131" s="175"/>
    </row>
    <row r="132" spans="1:20" x14ac:dyDescent="0.25">
      <c r="A132" s="179"/>
      <c r="B132" s="181"/>
      <c r="C132" s="183"/>
      <c r="D132" s="183"/>
      <c r="E132" s="185"/>
      <c r="F132" s="187"/>
      <c r="G132" s="187"/>
      <c r="H132" s="48" t="s">
        <v>104</v>
      </c>
      <c r="I132" s="96"/>
      <c r="J132" s="203"/>
      <c r="K132" s="192"/>
      <c r="L132" s="192"/>
      <c r="M132" s="51" t="s">
        <v>104</v>
      </c>
      <c r="N132" s="97"/>
      <c r="O132" s="177" t="s">
        <v>105</v>
      </c>
      <c r="P132" s="51" t="s">
        <v>98</v>
      </c>
      <c r="Q132" s="99">
        <v>0.79900000000000004</v>
      </c>
      <c r="R132" s="175"/>
      <c r="S132" s="175"/>
      <c r="T132" s="175"/>
    </row>
    <row r="133" spans="1:20" ht="15.75" thickBot="1" x14ac:dyDescent="0.3">
      <c r="A133" s="180"/>
      <c r="B133" s="181"/>
      <c r="C133" s="184"/>
      <c r="D133" s="184"/>
      <c r="E133" s="186"/>
      <c r="F133" s="188"/>
      <c r="G133" s="188"/>
      <c r="H133" s="49" t="s">
        <v>106</v>
      </c>
      <c r="I133" s="100"/>
      <c r="J133" s="204"/>
      <c r="K133" s="192"/>
      <c r="L133" s="192"/>
      <c r="M133" s="52" t="s">
        <v>106</v>
      </c>
      <c r="N133" s="101"/>
      <c r="O133" s="177"/>
      <c r="P133" s="52" t="s">
        <v>101</v>
      </c>
      <c r="Q133" s="102">
        <v>0</v>
      </c>
      <c r="R133" s="175"/>
      <c r="S133" s="175"/>
      <c r="T133" s="175"/>
    </row>
    <row r="134" spans="1:20" ht="30" customHeight="1" x14ac:dyDescent="0.25">
      <c r="A134" s="178" t="s">
        <v>317</v>
      </c>
      <c r="B134" s="181" t="s">
        <v>311</v>
      </c>
      <c r="C134" s="182" t="s">
        <v>312</v>
      </c>
      <c r="D134" s="183" t="s">
        <v>91</v>
      </c>
      <c r="E134" s="185" t="s">
        <v>9</v>
      </c>
      <c r="F134" s="187" t="s">
        <v>218</v>
      </c>
      <c r="G134" s="189" t="s">
        <v>93</v>
      </c>
      <c r="H134" s="47" t="s">
        <v>94</v>
      </c>
      <c r="I134" s="93" t="s">
        <v>313</v>
      </c>
      <c r="J134" s="190"/>
      <c r="K134" s="188" t="s">
        <v>96</v>
      </c>
      <c r="L134" s="188" t="s">
        <v>97</v>
      </c>
      <c r="M134" s="50" t="s">
        <v>94</v>
      </c>
      <c r="N134" s="94" t="s">
        <v>314</v>
      </c>
      <c r="O134" s="193" t="s">
        <v>6</v>
      </c>
      <c r="P134" s="50" t="s">
        <v>98</v>
      </c>
      <c r="Q134" s="95">
        <v>1</v>
      </c>
      <c r="R134" s="175" t="s">
        <v>320</v>
      </c>
      <c r="S134" s="175" t="s">
        <v>151</v>
      </c>
      <c r="T134" s="175" t="s">
        <v>152</v>
      </c>
    </row>
    <row r="135" spans="1:20" ht="18" customHeight="1" x14ac:dyDescent="0.25">
      <c r="A135" s="179"/>
      <c r="B135" s="181"/>
      <c r="C135" s="183"/>
      <c r="D135" s="183"/>
      <c r="E135" s="185"/>
      <c r="F135" s="187"/>
      <c r="G135" s="187"/>
      <c r="H135" s="48" t="s">
        <v>100</v>
      </c>
      <c r="I135" s="96" t="s">
        <v>315</v>
      </c>
      <c r="J135" s="191"/>
      <c r="K135" s="192"/>
      <c r="L135" s="192"/>
      <c r="M135" s="51" t="s">
        <v>100</v>
      </c>
      <c r="N135" s="97" t="s">
        <v>314</v>
      </c>
      <c r="O135" s="194"/>
      <c r="P135" s="51" t="s">
        <v>101</v>
      </c>
      <c r="Q135" s="98">
        <v>0.98099999999999998</v>
      </c>
      <c r="R135" s="175"/>
      <c r="S135" s="175"/>
      <c r="T135" s="175"/>
    </row>
    <row r="136" spans="1:20" x14ac:dyDescent="0.25">
      <c r="A136" s="179"/>
      <c r="B136" s="181"/>
      <c r="C136" s="183"/>
      <c r="D136" s="183"/>
      <c r="E136" s="185"/>
      <c r="F136" s="187"/>
      <c r="G136" s="187"/>
      <c r="H136" s="48" t="s">
        <v>102</v>
      </c>
      <c r="I136" s="96"/>
      <c r="J136" s="191"/>
      <c r="K136" s="192"/>
      <c r="L136" s="192"/>
      <c r="M136" s="51" t="s">
        <v>102</v>
      </c>
      <c r="N136" s="97"/>
      <c r="O136" s="176" t="s">
        <v>5</v>
      </c>
      <c r="P136" s="51" t="s">
        <v>98</v>
      </c>
      <c r="Q136" s="99">
        <v>0.98</v>
      </c>
      <c r="R136" s="175"/>
      <c r="S136" s="175"/>
      <c r="T136" s="175"/>
    </row>
    <row r="137" spans="1:20" x14ac:dyDescent="0.25">
      <c r="A137" s="179"/>
      <c r="B137" s="181"/>
      <c r="C137" s="183"/>
      <c r="D137" s="183"/>
      <c r="E137" s="185"/>
      <c r="F137" s="187"/>
      <c r="G137" s="187"/>
      <c r="H137" s="48" t="s">
        <v>103</v>
      </c>
      <c r="I137" s="96"/>
      <c r="J137" s="191"/>
      <c r="K137" s="192"/>
      <c r="L137" s="192"/>
      <c r="M137" s="51" t="s">
        <v>103</v>
      </c>
      <c r="N137" s="97"/>
      <c r="O137" s="176"/>
      <c r="P137" s="51" t="s">
        <v>101</v>
      </c>
      <c r="Q137" s="98">
        <v>0.90100000000000002</v>
      </c>
      <c r="R137" s="175"/>
      <c r="S137" s="175"/>
      <c r="T137" s="175"/>
    </row>
    <row r="138" spans="1:20" x14ac:dyDescent="0.25">
      <c r="A138" s="179"/>
      <c r="B138" s="181"/>
      <c r="C138" s="183"/>
      <c r="D138" s="183"/>
      <c r="E138" s="185"/>
      <c r="F138" s="187"/>
      <c r="G138" s="187"/>
      <c r="H138" s="48" t="s">
        <v>104</v>
      </c>
      <c r="I138" s="96"/>
      <c r="J138" s="191"/>
      <c r="K138" s="192"/>
      <c r="L138" s="192"/>
      <c r="M138" s="51" t="s">
        <v>104</v>
      </c>
      <c r="N138" s="97"/>
      <c r="O138" s="177" t="s">
        <v>105</v>
      </c>
      <c r="P138" s="51" t="s">
        <v>98</v>
      </c>
      <c r="Q138" s="99">
        <v>0.9</v>
      </c>
      <c r="R138" s="175"/>
      <c r="S138" s="175"/>
      <c r="T138" s="175"/>
    </row>
    <row r="139" spans="1:20" ht="15.75" thickBot="1" x14ac:dyDescent="0.3">
      <c r="A139" s="180"/>
      <c r="B139" s="181"/>
      <c r="C139" s="184"/>
      <c r="D139" s="184"/>
      <c r="E139" s="186"/>
      <c r="F139" s="188"/>
      <c r="G139" s="188"/>
      <c r="H139" s="49" t="s">
        <v>106</v>
      </c>
      <c r="I139" s="100"/>
      <c r="J139" s="191"/>
      <c r="K139" s="192"/>
      <c r="L139" s="192"/>
      <c r="M139" s="52" t="s">
        <v>106</v>
      </c>
      <c r="N139" s="101"/>
      <c r="O139" s="177"/>
      <c r="P139" s="52" t="s">
        <v>101</v>
      </c>
      <c r="Q139" s="102">
        <v>0</v>
      </c>
      <c r="R139" s="175"/>
      <c r="S139" s="175"/>
      <c r="T139" s="175"/>
    </row>
    <row r="140" spans="1:20" ht="30" x14ac:dyDescent="0.25">
      <c r="A140" s="220" t="s">
        <v>347</v>
      </c>
      <c r="B140" s="181" t="s">
        <v>69</v>
      </c>
      <c r="C140" s="182" t="s">
        <v>323</v>
      </c>
      <c r="D140" s="183" t="s">
        <v>91</v>
      </c>
      <c r="E140" s="185" t="s">
        <v>17</v>
      </c>
      <c r="F140" s="187" t="s">
        <v>92</v>
      </c>
      <c r="G140" s="189" t="s">
        <v>93</v>
      </c>
      <c r="H140" s="47" t="s">
        <v>94</v>
      </c>
      <c r="I140" s="93" t="s">
        <v>324</v>
      </c>
      <c r="J140" s="190"/>
      <c r="K140" s="188" t="s">
        <v>96</v>
      </c>
      <c r="L140" s="188" t="s">
        <v>97</v>
      </c>
      <c r="M140" s="50" t="s">
        <v>94</v>
      </c>
      <c r="N140" s="94" t="s">
        <v>325</v>
      </c>
      <c r="O140" s="193" t="s">
        <v>6</v>
      </c>
      <c r="P140" s="50" t="s">
        <v>98</v>
      </c>
      <c r="Q140" s="95">
        <v>1</v>
      </c>
      <c r="R140" s="175" t="s">
        <v>346</v>
      </c>
      <c r="S140" s="175" t="s">
        <v>345</v>
      </c>
      <c r="T140" s="175" t="s">
        <v>209</v>
      </c>
    </row>
    <row r="141" spans="1:20" ht="30" x14ac:dyDescent="0.25">
      <c r="A141" s="221"/>
      <c r="B141" s="181"/>
      <c r="C141" s="183"/>
      <c r="D141" s="183"/>
      <c r="E141" s="185"/>
      <c r="F141" s="187"/>
      <c r="G141" s="187"/>
      <c r="H141" s="48" t="s">
        <v>100</v>
      </c>
      <c r="I141" s="96" t="s">
        <v>326</v>
      </c>
      <c r="J141" s="191"/>
      <c r="K141" s="192"/>
      <c r="L141" s="192"/>
      <c r="M141" s="51" t="s">
        <v>100</v>
      </c>
      <c r="N141" s="97" t="s">
        <v>325</v>
      </c>
      <c r="O141" s="194"/>
      <c r="P141" s="51" t="s">
        <v>101</v>
      </c>
      <c r="Q141" s="98">
        <v>0.90100000000000002</v>
      </c>
      <c r="R141" s="175"/>
      <c r="S141" s="175"/>
      <c r="T141" s="175"/>
    </row>
    <row r="142" spans="1:20" x14ac:dyDescent="0.25">
      <c r="A142" s="221"/>
      <c r="B142" s="181"/>
      <c r="C142" s="183"/>
      <c r="D142" s="183"/>
      <c r="E142" s="185"/>
      <c r="F142" s="187"/>
      <c r="G142" s="187"/>
      <c r="H142" s="48" t="s">
        <v>102</v>
      </c>
      <c r="I142" s="96"/>
      <c r="J142" s="191"/>
      <c r="K142" s="192"/>
      <c r="L142" s="192"/>
      <c r="M142" s="51" t="s">
        <v>102</v>
      </c>
      <c r="N142" s="97"/>
      <c r="O142" s="176" t="s">
        <v>5</v>
      </c>
      <c r="P142" s="51" t="s">
        <v>98</v>
      </c>
      <c r="Q142" s="99">
        <v>0.9</v>
      </c>
      <c r="R142" s="175"/>
      <c r="S142" s="175"/>
      <c r="T142" s="175"/>
    </row>
    <row r="143" spans="1:20" x14ac:dyDescent="0.25">
      <c r="A143" s="221"/>
      <c r="B143" s="181"/>
      <c r="C143" s="183"/>
      <c r="D143" s="183"/>
      <c r="E143" s="185"/>
      <c r="F143" s="187"/>
      <c r="G143" s="187"/>
      <c r="H143" s="48" t="s">
        <v>103</v>
      </c>
      <c r="I143" s="96"/>
      <c r="J143" s="191"/>
      <c r="K143" s="192"/>
      <c r="L143" s="192"/>
      <c r="M143" s="51" t="s">
        <v>103</v>
      </c>
      <c r="N143" s="97"/>
      <c r="O143" s="176"/>
      <c r="P143" s="51" t="s">
        <v>101</v>
      </c>
      <c r="Q143" s="98">
        <v>0.8</v>
      </c>
      <c r="R143" s="175"/>
      <c r="S143" s="175"/>
      <c r="T143" s="175"/>
    </row>
    <row r="144" spans="1:20" x14ac:dyDescent="0.25">
      <c r="A144" s="221"/>
      <c r="B144" s="181"/>
      <c r="C144" s="183"/>
      <c r="D144" s="183"/>
      <c r="E144" s="185"/>
      <c r="F144" s="187"/>
      <c r="G144" s="187"/>
      <c r="H144" s="48" t="s">
        <v>104</v>
      </c>
      <c r="I144" s="96"/>
      <c r="J144" s="191"/>
      <c r="K144" s="192"/>
      <c r="L144" s="192"/>
      <c r="M144" s="51" t="s">
        <v>104</v>
      </c>
      <c r="N144" s="97"/>
      <c r="O144" s="177" t="s">
        <v>105</v>
      </c>
      <c r="P144" s="51" t="s">
        <v>98</v>
      </c>
      <c r="Q144" s="99">
        <v>0.79900000000000004</v>
      </c>
      <c r="R144" s="175"/>
      <c r="S144" s="175"/>
      <c r="T144" s="175"/>
    </row>
    <row r="145" spans="1:20" ht="15.75" thickBot="1" x14ac:dyDescent="0.3">
      <c r="A145" s="222"/>
      <c r="B145" s="181"/>
      <c r="C145" s="184"/>
      <c r="D145" s="184"/>
      <c r="E145" s="186"/>
      <c r="F145" s="188"/>
      <c r="G145" s="188"/>
      <c r="H145" s="49" t="s">
        <v>106</v>
      </c>
      <c r="I145" s="100"/>
      <c r="J145" s="191"/>
      <c r="K145" s="192"/>
      <c r="L145" s="192"/>
      <c r="M145" s="52" t="s">
        <v>106</v>
      </c>
      <c r="N145" s="101"/>
      <c r="O145" s="177"/>
      <c r="P145" s="52" t="s">
        <v>101</v>
      </c>
      <c r="Q145" s="102">
        <v>0</v>
      </c>
      <c r="R145" s="175"/>
      <c r="S145" s="175"/>
      <c r="T145" s="175"/>
    </row>
    <row r="146" spans="1:20" ht="30" x14ac:dyDescent="0.25">
      <c r="A146" s="220" t="s">
        <v>348</v>
      </c>
      <c r="B146" s="181" t="s">
        <v>70</v>
      </c>
      <c r="C146" s="182" t="s">
        <v>327</v>
      </c>
      <c r="D146" s="183" t="s">
        <v>91</v>
      </c>
      <c r="E146" s="185" t="s">
        <v>17</v>
      </c>
      <c r="F146" s="187" t="s">
        <v>92</v>
      </c>
      <c r="G146" s="189" t="s">
        <v>93</v>
      </c>
      <c r="H146" s="47" t="s">
        <v>94</v>
      </c>
      <c r="I146" s="93" t="s">
        <v>328</v>
      </c>
      <c r="J146" s="190"/>
      <c r="K146" s="188" t="s">
        <v>96</v>
      </c>
      <c r="L146" s="188" t="s">
        <v>97</v>
      </c>
      <c r="M146" s="50" t="s">
        <v>94</v>
      </c>
      <c r="N146" s="94" t="s">
        <v>329</v>
      </c>
      <c r="O146" s="193" t="s">
        <v>6</v>
      </c>
      <c r="P146" s="50" t="s">
        <v>98</v>
      </c>
      <c r="Q146" s="95">
        <v>1</v>
      </c>
      <c r="R146" s="175" t="s">
        <v>346</v>
      </c>
      <c r="S146" s="175" t="s">
        <v>345</v>
      </c>
      <c r="T146" s="175" t="s">
        <v>209</v>
      </c>
    </row>
    <row r="147" spans="1:20" ht="30" x14ac:dyDescent="0.25">
      <c r="A147" s="221"/>
      <c r="B147" s="181"/>
      <c r="C147" s="183"/>
      <c r="D147" s="183"/>
      <c r="E147" s="185"/>
      <c r="F147" s="187"/>
      <c r="G147" s="187"/>
      <c r="H147" s="48" t="s">
        <v>100</v>
      </c>
      <c r="I147" s="96" t="s">
        <v>330</v>
      </c>
      <c r="J147" s="191"/>
      <c r="K147" s="192"/>
      <c r="L147" s="192"/>
      <c r="M147" s="51" t="s">
        <v>100</v>
      </c>
      <c r="N147" s="97" t="s">
        <v>329</v>
      </c>
      <c r="O147" s="194"/>
      <c r="P147" s="51" t="s">
        <v>101</v>
      </c>
      <c r="Q147" s="98">
        <v>0.90100000000000002</v>
      </c>
      <c r="R147" s="175"/>
      <c r="S147" s="175"/>
      <c r="T147" s="175"/>
    </row>
    <row r="148" spans="1:20" x14ac:dyDescent="0.25">
      <c r="A148" s="221"/>
      <c r="B148" s="181"/>
      <c r="C148" s="183"/>
      <c r="D148" s="183"/>
      <c r="E148" s="185"/>
      <c r="F148" s="187"/>
      <c r="G148" s="187"/>
      <c r="H148" s="48" t="s">
        <v>102</v>
      </c>
      <c r="I148" s="96"/>
      <c r="J148" s="191"/>
      <c r="K148" s="192"/>
      <c r="L148" s="192"/>
      <c r="M148" s="51" t="s">
        <v>102</v>
      </c>
      <c r="N148" s="97"/>
      <c r="O148" s="176" t="s">
        <v>5</v>
      </c>
      <c r="P148" s="51" t="s">
        <v>98</v>
      </c>
      <c r="Q148" s="99">
        <v>0.9</v>
      </c>
      <c r="R148" s="175"/>
      <c r="S148" s="175"/>
      <c r="T148" s="175"/>
    </row>
    <row r="149" spans="1:20" x14ac:dyDescent="0.25">
      <c r="A149" s="221"/>
      <c r="B149" s="181"/>
      <c r="C149" s="183"/>
      <c r="D149" s="183"/>
      <c r="E149" s="185"/>
      <c r="F149" s="187"/>
      <c r="G149" s="187"/>
      <c r="H149" s="48" t="s">
        <v>103</v>
      </c>
      <c r="I149" s="96"/>
      <c r="J149" s="191"/>
      <c r="K149" s="192"/>
      <c r="L149" s="192"/>
      <c r="M149" s="51" t="s">
        <v>103</v>
      </c>
      <c r="N149" s="97"/>
      <c r="O149" s="176"/>
      <c r="P149" s="51" t="s">
        <v>101</v>
      </c>
      <c r="Q149" s="98">
        <v>0.8</v>
      </c>
      <c r="R149" s="175"/>
      <c r="S149" s="175"/>
      <c r="T149" s="175"/>
    </row>
    <row r="150" spans="1:20" x14ac:dyDescent="0.25">
      <c r="A150" s="221"/>
      <c r="B150" s="181"/>
      <c r="C150" s="183"/>
      <c r="D150" s="183"/>
      <c r="E150" s="185"/>
      <c r="F150" s="187"/>
      <c r="G150" s="187"/>
      <c r="H150" s="48" t="s">
        <v>104</v>
      </c>
      <c r="I150" s="96"/>
      <c r="J150" s="191"/>
      <c r="K150" s="192"/>
      <c r="L150" s="192"/>
      <c r="M150" s="51" t="s">
        <v>104</v>
      </c>
      <c r="N150" s="97"/>
      <c r="O150" s="177" t="s">
        <v>105</v>
      </c>
      <c r="P150" s="51" t="s">
        <v>98</v>
      </c>
      <c r="Q150" s="99">
        <v>0.79900000000000004</v>
      </c>
      <c r="R150" s="175"/>
      <c r="S150" s="175"/>
      <c r="T150" s="175"/>
    </row>
    <row r="151" spans="1:20" ht="15.75" thickBot="1" x14ac:dyDescent="0.3">
      <c r="A151" s="222"/>
      <c r="B151" s="181"/>
      <c r="C151" s="184"/>
      <c r="D151" s="184"/>
      <c r="E151" s="186"/>
      <c r="F151" s="188"/>
      <c r="G151" s="188"/>
      <c r="H151" s="49" t="s">
        <v>106</v>
      </c>
      <c r="I151" s="100"/>
      <c r="J151" s="191"/>
      <c r="K151" s="192"/>
      <c r="L151" s="192"/>
      <c r="M151" s="52" t="s">
        <v>106</v>
      </c>
      <c r="N151" s="101"/>
      <c r="O151" s="177"/>
      <c r="P151" s="52" t="s">
        <v>101</v>
      </c>
      <c r="Q151" s="102">
        <v>0</v>
      </c>
      <c r="R151" s="175"/>
      <c r="S151" s="175"/>
      <c r="T151" s="175"/>
    </row>
    <row r="152" spans="1:20" ht="30" x14ac:dyDescent="0.25">
      <c r="A152" s="220" t="s">
        <v>349</v>
      </c>
      <c r="B152" s="181" t="s">
        <v>71</v>
      </c>
      <c r="C152" s="182" t="s">
        <v>331</v>
      </c>
      <c r="D152" s="183" t="s">
        <v>91</v>
      </c>
      <c r="E152" s="185" t="s">
        <v>17</v>
      </c>
      <c r="F152" s="187" t="s">
        <v>144</v>
      </c>
      <c r="G152" s="189" t="s">
        <v>93</v>
      </c>
      <c r="H152" s="47" t="s">
        <v>94</v>
      </c>
      <c r="I152" s="93" t="s">
        <v>332</v>
      </c>
      <c r="J152" s="190"/>
      <c r="K152" s="188" t="s">
        <v>96</v>
      </c>
      <c r="L152" s="188" t="s">
        <v>97</v>
      </c>
      <c r="M152" s="50" t="s">
        <v>94</v>
      </c>
      <c r="N152" s="94" t="s">
        <v>333</v>
      </c>
      <c r="O152" s="193" t="s">
        <v>6</v>
      </c>
      <c r="P152" s="50" t="s">
        <v>98</v>
      </c>
      <c r="Q152" s="95">
        <v>1</v>
      </c>
      <c r="R152" s="175" t="s">
        <v>346</v>
      </c>
      <c r="S152" s="175" t="s">
        <v>345</v>
      </c>
      <c r="T152" s="175" t="s">
        <v>209</v>
      </c>
    </row>
    <row r="153" spans="1:20" ht="30" x14ac:dyDescent="0.25">
      <c r="A153" s="221"/>
      <c r="B153" s="181"/>
      <c r="C153" s="183"/>
      <c r="D153" s="183"/>
      <c r="E153" s="185"/>
      <c r="F153" s="187"/>
      <c r="G153" s="187"/>
      <c r="H153" s="48" t="s">
        <v>100</v>
      </c>
      <c r="I153" s="96" t="s">
        <v>334</v>
      </c>
      <c r="J153" s="191"/>
      <c r="K153" s="192"/>
      <c r="L153" s="192"/>
      <c r="M153" s="51" t="s">
        <v>100</v>
      </c>
      <c r="N153" s="97" t="s">
        <v>333</v>
      </c>
      <c r="O153" s="194"/>
      <c r="P153" s="51" t="s">
        <v>101</v>
      </c>
      <c r="Q153" s="98">
        <v>0.85099999999999998</v>
      </c>
      <c r="R153" s="175"/>
      <c r="S153" s="175"/>
      <c r="T153" s="175"/>
    </row>
    <row r="154" spans="1:20" x14ac:dyDescent="0.25">
      <c r="A154" s="221"/>
      <c r="B154" s="181"/>
      <c r="C154" s="183"/>
      <c r="D154" s="183"/>
      <c r="E154" s="185"/>
      <c r="F154" s="187"/>
      <c r="G154" s="187"/>
      <c r="H154" s="48" t="s">
        <v>102</v>
      </c>
      <c r="I154" s="96"/>
      <c r="J154" s="191"/>
      <c r="K154" s="192"/>
      <c r="L154" s="192"/>
      <c r="M154" s="51" t="s">
        <v>102</v>
      </c>
      <c r="N154" s="97"/>
      <c r="O154" s="176" t="s">
        <v>5</v>
      </c>
      <c r="P154" s="51" t="s">
        <v>98</v>
      </c>
      <c r="Q154" s="99">
        <v>0.85</v>
      </c>
      <c r="R154" s="175"/>
      <c r="S154" s="175"/>
      <c r="T154" s="175"/>
    </row>
    <row r="155" spans="1:20" x14ac:dyDescent="0.25">
      <c r="A155" s="221"/>
      <c r="B155" s="181"/>
      <c r="C155" s="183"/>
      <c r="D155" s="183"/>
      <c r="E155" s="185"/>
      <c r="F155" s="187"/>
      <c r="G155" s="187"/>
      <c r="H155" s="48" t="s">
        <v>103</v>
      </c>
      <c r="I155" s="96"/>
      <c r="J155" s="191"/>
      <c r="K155" s="192"/>
      <c r="L155" s="192"/>
      <c r="M155" s="51" t="s">
        <v>103</v>
      </c>
      <c r="N155" s="97"/>
      <c r="O155" s="176"/>
      <c r="P155" s="51" t="s">
        <v>101</v>
      </c>
      <c r="Q155" s="98">
        <v>0.80100000000000005</v>
      </c>
      <c r="R155" s="175"/>
      <c r="S155" s="175"/>
      <c r="T155" s="175"/>
    </row>
    <row r="156" spans="1:20" x14ac:dyDescent="0.25">
      <c r="A156" s="221"/>
      <c r="B156" s="181"/>
      <c r="C156" s="183"/>
      <c r="D156" s="183"/>
      <c r="E156" s="185"/>
      <c r="F156" s="187"/>
      <c r="G156" s="187"/>
      <c r="H156" s="48" t="s">
        <v>104</v>
      </c>
      <c r="I156" s="96"/>
      <c r="J156" s="191"/>
      <c r="K156" s="192"/>
      <c r="L156" s="192"/>
      <c r="M156" s="51" t="s">
        <v>104</v>
      </c>
      <c r="N156" s="97"/>
      <c r="O156" s="177" t="s">
        <v>105</v>
      </c>
      <c r="P156" s="51" t="s">
        <v>98</v>
      </c>
      <c r="Q156" s="99">
        <v>0.8</v>
      </c>
      <c r="R156" s="175"/>
      <c r="S156" s="175"/>
      <c r="T156" s="175"/>
    </row>
    <row r="157" spans="1:20" ht="15.75" thickBot="1" x14ac:dyDescent="0.3">
      <c r="A157" s="222"/>
      <c r="B157" s="181"/>
      <c r="C157" s="184"/>
      <c r="D157" s="184"/>
      <c r="E157" s="186"/>
      <c r="F157" s="188"/>
      <c r="G157" s="188"/>
      <c r="H157" s="49" t="s">
        <v>106</v>
      </c>
      <c r="I157" s="100"/>
      <c r="J157" s="191"/>
      <c r="K157" s="192"/>
      <c r="L157" s="192"/>
      <c r="M157" s="52" t="s">
        <v>106</v>
      </c>
      <c r="N157" s="101"/>
      <c r="O157" s="177"/>
      <c r="P157" s="52" t="s">
        <v>101</v>
      </c>
      <c r="Q157" s="102">
        <v>0</v>
      </c>
      <c r="R157" s="175"/>
      <c r="S157" s="175"/>
      <c r="T157" s="175"/>
    </row>
    <row r="158" spans="1:20" ht="30" x14ac:dyDescent="0.25">
      <c r="A158" s="220" t="s">
        <v>350</v>
      </c>
      <c r="B158" s="181" t="s">
        <v>72</v>
      </c>
      <c r="C158" s="182" t="s">
        <v>335</v>
      </c>
      <c r="D158" s="183" t="s">
        <v>91</v>
      </c>
      <c r="E158" s="185" t="s">
        <v>17</v>
      </c>
      <c r="F158" s="187" t="s">
        <v>92</v>
      </c>
      <c r="G158" s="189" t="s">
        <v>93</v>
      </c>
      <c r="H158" s="47" t="s">
        <v>94</v>
      </c>
      <c r="I158" s="93" t="s">
        <v>336</v>
      </c>
      <c r="J158" s="190"/>
      <c r="K158" s="188" t="s">
        <v>96</v>
      </c>
      <c r="L158" s="188" t="s">
        <v>97</v>
      </c>
      <c r="M158" s="50" t="s">
        <v>94</v>
      </c>
      <c r="N158" s="94" t="s">
        <v>337</v>
      </c>
      <c r="O158" s="193" t="s">
        <v>6</v>
      </c>
      <c r="P158" s="50" t="s">
        <v>98</v>
      </c>
      <c r="Q158" s="95">
        <v>1</v>
      </c>
      <c r="R158" s="175" t="s">
        <v>346</v>
      </c>
      <c r="S158" s="175" t="s">
        <v>345</v>
      </c>
      <c r="T158" s="175" t="s">
        <v>209</v>
      </c>
    </row>
    <row r="159" spans="1:20" x14ac:dyDescent="0.25">
      <c r="A159" s="221"/>
      <c r="B159" s="181"/>
      <c r="C159" s="183"/>
      <c r="D159" s="183"/>
      <c r="E159" s="185"/>
      <c r="F159" s="187"/>
      <c r="G159" s="187"/>
      <c r="H159" s="48" t="s">
        <v>100</v>
      </c>
      <c r="I159" s="96" t="s">
        <v>338</v>
      </c>
      <c r="J159" s="191"/>
      <c r="K159" s="192"/>
      <c r="L159" s="192"/>
      <c r="M159" s="51" t="s">
        <v>100</v>
      </c>
      <c r="N159" s="97" t="s">
        <v>337</v>
      </c>
      <c r="O159" s="194"/>
      <c r="P159" s="51" t="s">
        <v>101</v>
      </c>
      <c r="Q159" s="98">
        <v>0.90100000000000002</v>
      </c>
      <c r="R159" s="175"/>
      <c r="S159" s="175"/>
      <c r="T159" s="175"/>
    </row>
    <row r="160" spans="1:20" x14ac:dyDescent="0.25">
      <c r="A160" s="221"/>
      <c r="B160" s="181"/>
      <c r="C160" s="183"/>
      <c r="D160" s="183"/>
      <c r="E160" s="185"/>
      <c r="F160" s="187"/>
      <c r="G160" s="187"/>
      <c r="H160" s="48" t="s">
        <v>102</v>
      </c>
      <c r="I160" s="96"/>
      <c r="J160" s="191"/>
      <c r="K160" s="192"/>
      <c r="L160" s="192"/>
      <c r="M160" s="51" t="s">
        <v>102</v>
      </c>
      <c r="N160" s="97"/>
      <c r="O160" s="176" t="s">
        <v>5</v>
      </c>
      <c r="P160" s="51" t="s">
        <v>98</v>
      </c>
      <c r="Q160" s="99">
        <v>0.9</v>
      </c>
      <c r="R160" s="175"/>
      <c r="S160" s="175"/>
      <c r="T160" s="175"/>
    </row>
    <row r="161" spans="1:20" x14ac:dyDescent="0.25">
      <c r="A161" s="221"/>
      <c r="B161" s="181"/>
      <c r="C161" s="183"/>
      <c r="D161" s="183"/>
      <c r="E161" s="185"/>
      <c r="F161" s="187"/>
      <c r="G161" s="187"/>
      <c r="H161" s="48" t="s">
        <v>103</v>
      </c>
      <c r="I161" s="96"/>
      <c r="J161" s="191"/>
      <c r="K161" s="192"/>
      <c r="L161" s="192"/>
      <c r="M161" s="51" t="s">
        <v>103</v>
      </c>
      <c r="N161" s="97"/>
      <c r="O161" s="176"/>
      <c r="P161" s="51" t="s">
        <v>101</v>
      </c>
      <c r="Q161" s="98">
        <v>0.8</v>
      </c>
      <c r="R161" s="175"/>
      <c r="S161" s="175"/>
      <c r="T161" s="175"/>
    </row>
    <row r="162" spans="1:20" x14ac:dyDescent="0.25">
      <c r="A162" s="221"/>
      <c r="B162" s="181"/>
      <c r="C162" s="183"/>
      <c r="D162" s="183"/>
      <c r="E162" s="185"/>
      <c r="F162" s="187"/>
      <c r="G162" s="187"/>
      <c r="H162" s="48" t="s">
        <v>104</v>
      </c>
      <c r="I162" s="96"/>
      <c r="J162" s="191"/>
      <c r="K162" s="192"/>
      <c r="L162" s="192"/>
      <c r="M162" s="51" t="s">
        <v>104</v>
      </c>
      <c r="N162" s="97"/>
      <c r="O162" s="177" t="s">
        <v>105</v>
      </c>
      <c r="P162" s="51" t="s">
        <v>98</v>
      </c>
      <c r="Q162" s="99">
        <v>0.79900000000000004</v>
      </c>
      <c r="R162" s="175"/>
      <c r="S162" s="175"/>
      <c r="T162" s="175"/>
    </row>
    <row r="163" spans="1:20" ht="15.75" thickBot="1" x14ac:dyDescent="0.3">
      <c r="A163" s="222"/>
      <c r="B163" s="181"/>
      <c r="C163" s="184"/>
      <c r="D163" s="184"/>
      <c r="E163" s="186"/>
      <c r="F163" s="188"/>
      <c r="G163" s="188"/>
      <c r="H163" s="49" t="s">
        <v>106</v>
      </c>
      <c r="I163" s="100"/>
      <c r="J163" s="191"/>
      <c r="K163" s="192"/>
      <c r="L163" s="192"/>
      <c r="M163" s="52" t="s">
        <v>106</v>
      </c>
      <c r="N163" s="101"/>
      <c r="O163" s="177"/>
      <c r="P163" s="52" t="s">
        <v>101</v>
      </c>
      <c r="Q163" s="102">
        <v>0</v>
      </c>
      <c r="R163" s="175"/>
      <c r="S163" s="175"/>
      <c r="T163" s="175"/>
    </row>
    <row r="164" spans="1:20" ht="30" x14ac:dyDescent="0.25">
      <c r="A164" s="220" t="s">
        <v>351</v>
      </c>
      <c r="B164" s="181" t="s">
        <v>73</v>
      </c>
      <c r="C164" s="182" t="s">
        <v>339</v>
      </c>
      <c r="D164" s="183" t="s">
        <v>91</v>
      </c>
      <c r="E164" s="185" t="s">
        <v>17</v>
      </c>
      <c r="F164" s="187" t="s">
        <v>144</v>
      </c>
      <c r="G164" s="189" t="s">
        <v>219</v>
      </c>
      <c r="H164" s="47" t="s">
        <v>94</v>
      </c>
      <c r="I164" s="93" t="s">
        <v>340</v>
      </c>
      <c r="J164" s="190"/>
      <c r="K164" s="188" t="s">
        <v>96</v>
      </c>
      <c r="L164" s="188" t="s">
        <v>122</v>
      </c>
      <c r="M164" s="50" t="s">
        <v>94</v>
      </c>
      <c r="N164" s="94" t="s">
        <v>341</v>
      </c>
      <c r="O164" s="193" t="s">
        <v>6</v>
      </c>
      <c r="P164" s="50" t="s">
        <v>98</v>
      </c>
      <c r="Q164" s="108" t="s">
        <v>342</v>
      </c>
      <c r="R164" s="175" t="s">
        <v>346</v>
      </c>
      <c r="S164" s="175" t="s">
        <v>345</v>
      </c>
      <c r="T164" s="175" t="s">
        <v>209</v>
      </c>
    </row>
    <row r="165" spans="1:20" x14ac:dyDescent="0.25">
      <c r="A165" s="221"/>
      <c r="B165" s="181"/>
      <c r="C165" s="183"/>
      <c r="D165" s="183"/>
      <c r="E165" s="185"/>
      <c r="F165" s="187"/>
      <c r="G165" s="187"/>
      <c r="H165" s="48" t="s">
        <v>100</v>
      </c>
      <c r="I165" s="96" t="s">
        <v>343</v>
      </c>
      <c r="J165" s="191"/>
      <c r="K165" s="192"/>
      <c r="L165" s="192"/>
      <c r="M165" s="51" t="s">
        <v>100</v>
      </c>
      <c r="N165" s="97" t="s">
        <v>341</v>
      </c>
      <c r="O165" s="194"/>
      <c r="P165" s="51" t="s">
        <v>101</v>
      </c>
      <c r="Q165" s="109" t="s">
        <v>342</v>
      </c>
      <c r="R165" s="175"/>
      <c r="S165" s="175"/>
      <c r="T165" s="175"/>
    </row>
    <row r="166" spans="1:20" x14ac:dyDescent="0.25">
      <c r="A166" s="221"/>
      <c r="B166" s="181"/>
      <c r="C166" s="183"/>
      <c r="D166" s="183"/>
      <c r="E166" s="185"/>
      <c r="F166" s="187"/>
      <c r="G166" s="187"/>
      <c r="H166" s="48" t="s">
        <v>102</v>
      </c>
      <c r="I166" s="96" t="s">
        <v>344</v>
      </c>
      <c r="J166" s="191"/>
      <c r="K166" s="192"/>
      <c r="L166" s="192"/>
      <c r="M166" s="51" t="s">
        <v>102</v>
      </c>
      <c r="N166" s="97"/>
      <c r="O166" s="176" t="s">
        <v>5</v>
      </c>
      <c r="P166" s="51" t="s">
        <v>98</v>
      </c>
      <c r="Q166" s="109" t="s">
        <v>342</v>
      </c>
      <c r="R166" s="175"/>
      <c r="S166" s="175"/>
      <c r="T166" s="175"/>
    </row>
    <row r="167" spans="1:20" x14ac:dyDescent="0.25">
      <c r="A167" s="221"/>
      <c r="B167" s="181"/>
      <c r="C167" s="183"/>
      <c r="D167" s="183"/>
      <c r="E167" s="185"/>
      <c r="F167" s="187"/>
      <c r="G167" s="187"/>
      <c r="H167" s="48" t="s">
        <v>103</v>
      </c>
      <c r="I167" s="96"/>
      <c r="J167" s="191"/>
      <c r="K167" s="192"/>
      <c r="L167" s="192"/>
      <c r="M167" s="51" t="s">
        <v>103</v>
      </c>
      <c r="N167" s="97"/>
      <c r="O167" s="176"/>
      <c r="P167" s="51" t="s">
        <v>101</v>
      </c>
      <c r="Q167" s="109" t="s">
        <v>342</v>
      </c>
      <c r="R167" s="175"/>
      <c r="S167" s="175"/>
      <c r="T167" s="175"/>
    </row>
    <row r="168" spans="1:20" x14ac:dyDescent="0.25">
      <c r="A168" s="221"/>
      <c r="B168" s="181"/>
      <c r="C168" s="183"/>
      <c r="D168" s="183"/>
      <c r="E168" s="185"/>
      <c r="F168" s="187"/>
      <c r="G168" s="187"/>
      <c r="H168" s="48" t="s">
        <v>104</v>
      </c>
      <c r="I168" s="96"/>
      <c r="J168" s="191"/>
      <c r="K168" s="192"/>
      <c r="L168" s="192"/>
      <c r="M168" s="51" t="s">
        <v>104</v>
      </c>
      <c r="N168" s="97"/>
      <c r="O168" s="177" t="s">
        <v>105</v>
      </c>
      <c r="P168" s="51" t="s">
        <v>98</v>
      </c>
      <c r="Q168" s="109" t="s">
        <v>342</v>
      </c>
      <c r="R168" s="175"/>
      <c r="S168" s="175"/>
      <c r="T168" s="175"/>
    </row>
    <row r="169" spans="1:20" ht="15.75" thickBot="1" x14ac:dyDescent="0.3">
      <c r="A169" s="222"/>
      <c r="B169" s="181"/>
      <c r="C169" s="184"/>
      <c r="D169" s="184"/>
      <c r="E169" s="186"/>
      <c r="F169" s="188"/>
      <c r="G169" s="188"/>
      <c r="H169" s="49" t="s">
        <v>106</v>
      </c>
      <c r="I169" s="100"/>
      <c r="J169" s="191"/>
      <c r="K169" s="192"/>
      <c r="L169" s="192"/>
      <c r="M169" s="52" t="s">
        <v>106</v>
      </c>
      <c r="N169" s="101"/>
      <c r="O169" s="177"/>
      <c r="P169" s="52" t="s">
        <v>101</v>
      </c>
      <c r="Q169" s="110" t="s">
        <v>342</v>
      </c>
      <c r="R169" s="175"/>
      <c r="S169" s="175"/>
      <c r="T169" s="175"/>
    </row>
    <row r="170" spans="1:20" x14ac:dyDescent="0.25">
      <c r="A170" s="178"/>
      <c r="B170" s="181"/>
      <c r="C170" s="202"/>
      <c r="D170" s="203"/>
      <c r="E170" s="195"/>
      <c r="F170" s="197"/>
      <c r="G170" s="199"/>
      <c r="H170" s="37" t="s">
        <v>94</v>
      </c>
      <c r="I170" s="77"/>
      <c r="J170" s="199"/>
      <c r="K170" s="198"/>
      <c r="L170" s="198"/>
      <c r="M170" s="38" t="s">
        <v>94</v>
      </c>
      <c r="N170" s="78"/>
      <c r="O170" s="210" t="s">
        <v>6</v>
      </c>
      <c r="P170" s="38" t="s">
        <v>98</v>
      </c>
      <c r="Q170" s="79"/>
      <c r="R170" s="175"/>
      <c r="S170" s="175"/>
      <c r="T170" s="175"/>
    </row>
    <row r="171" spans="1:20" x14ac:dyDescent="0.25">
      <c r="A171" s="179"/>
      <c r="B171" s="181"/>
      <c r="C171" s="203"/>
      <c r="D171" s="203"/>
      <c r="E171" s="195"/>
      <c r="F171" s="197"/>
      <c r="G171" s="197"/>
      <c r="H171" s="39" t="s">
        <v>100</v>
      </c>
      <c r="I171" s="40"/>
      <c r="J171" s="197"/>
      <c r="K171" s="205"/>
      <c r="L171" s="205"/>
      <c r="M171" s="41" t="s">
        <v>100</v>
      </c>
      <c r="N171" s="42"/>
      <c r="O171" s="211"/>
      <c r="P171" s="41" t="s">
        <v>101</v>
      </c>
      <c r="Q171" s="80"/>
      <c r="R171" s="175"/>
      <c r="S171" s="175"/>
      <c r="T171" s="175"/>
    </row>
    <row r="172" spans="1:20" x14ac:dyDescent="0.25">
      <c r="A172" s="179"/>
      <c r="B172" s="181"/>
      <c r="C172" s="203"/>
      <c r="D172" s="203"/>
      <c r="E172" s="195"/>
      <c r="F172" s="197"/>
      <c r="G172" s="197"/>
      <c r="H172" s="39" t="s">
        <v>102</v>
      </c>
      <c r="I172" s="40"/>
      <c r="J172" s="197"/>
      <c r="K172" s="205"/>
      <c r="L172" s="205"/>
      <c r="M172" s="41" t="s">
        <v>102</v>
      </c>
      <c r="N172" s="42"/>
      <c r="O172" s="212" t="s">
        <v>5</v>
      </c>
      <c r="P172" s="41" t="s">
        <v>98</v>
      </c>
      <c r="Q172" s="81"/>
      <c r="R172" s="175"/>
      <c r="S172" s="175"/>
      <c r="T172" s="175"/>
    </row>
    <row r="173" spans="1:20" x14ac:dyDescent="0.25">
      <c r="A173" s="179"/>
      <c r="B173" s="181"/>
      <c r="C173" s="203"/>
      <c r="D173" s="203"/>
      <c r="E173" s="195"/>
      <c r="F173" s="197"/>
      <c r="G173" s="197"/>
      <c r="H173" s="39" t="s">
        <v>103</v>
      </c>
      <c r="I173" s="40"/>
      <c r="J173" s="197"/>
      <c r="K173" s="205"/>
      <c r="L173" s="205"/>
      <c r="M173" s="41" t="s">
        <v>103</v>
      </c>
      <c r="N173" s="42"/>
      <c r="O173" s="212"/>
      <c r="P173" s="41" t="s">
        <v>101</v>
      </c>
      <c r="Q173" s="80"/>
      <c r="R173" s="175"/>
      <c r="S173" s="175"/>
      <c r="T173" s="175"/>
    </row>
    <row r="174" spans="1:20" x14ac:dyDescent="0.25">
      <c r="A174" s="179"/>
      <c r="B174" s="181"/>
      <c r="C174" s="203"/>
      <c r="D174" s="203"/>
      <c r="E174" s="195"/>
      <c r="F174" s="197"/>
      <c r="G174" s="197"/>
      <c r="H174" s="39" t="s">
        <v>104</v>
      </c>
      <c r="I174" s="40"/>
      <c r="J174" s="197"/>
      <c r="K174" s="205"/>
      <c r="L174" s="205"/>
      <c r="M174" s="41" t="s">
        <v>104</v>
      </c>
      <c r="N174" s="42"/>
      <c r="O174" s="213" t="s">
        <v>105</v>
      </c>
      <c r="P174" s="41" t="s">
        <v>98</v>
      </c>
      <c r="Q174" s="81"/>
      <c r="R174" s="175"/>
      <c r="S174" s="175"/>
      <c r="T174" s="175"/>
    </row>
    <row r="175" spans="1:20" x14ac:dyDescent="0.25">
      <c r="A175" s="180"/>
      <c r="B175" s="181"/>
      <c r="C175" s="204"/>
      <c r="D175" s="204"/>
      <c r="E175" s="196"/>
      <c r="F175" s="198"/>
      <c r="G175" s="198"/>
      <c r="H175" s="43" t="s">
        <v>106</v>
      </c>
      <c r="I175" s="44"/>
      <c r="J175" s="198"/>
      <c r="K175" s="205"/>
      <c r="L175" s="205"/>
      <c r="M175" s="45" t="s">
        <v>106</v>
      </c>
      <c r="N175" s="46"/>
      <c r="O175" s="214"/>
      <c r="P175" s="45" t="s">
        <v>101</v>
      </c>
      <c r="Q175" s="82"/>
      <c r="R175" s="175"/>
      <c r="S175" s="175"/>
      <c r="T175" s="175"/>
    </row>
  </sheetData>
  <sheetProtection password="9E0B" sheet="1" objects="1" scenarios="1" formatCells="0" formatColumns="0" formatRows="0"/>
  <autoFilter ref="A1:T1">
    <filterColumn colId="7" showButton="0"/>
    <filterColumn colId="12" showButton="0"/>
    <filterColumn colId="14" showButton="0"/>
    <filterColumn colId="15" showButton="0"/>
  </autoFilter>
  <mergeCells count="467">
    <mergeCell ref="L170:L175"/>
    <mergeCell ref="O170:O171"/>
    <mergeCell ref="R170:R175"/>
    <mergeCell ref="S170:S175"/>
    <mergeCell ref="T170:T175"/>
    <mergeCell ref="O172:O173"/>
    <mergeCell ref="O174:O175"/>
    <mergeCell ref="A170:A175"/>
    <mergeCell ref="B170:B175"/>
    <mergeCell ref="C170:C175"/>
    <mergeCell ref="D170:D175"/>
    <mergeCell ref="E170:E175"/>
    <mergeCell ref="F170:F175"/>
    <mergeCell ref="G170:G175"/>
    <mergeCell ref="J170:J175"/>
    <mergeCell ref="K170:K175"/>
    <mergeCell ref="O158:O159"/>
    <mergeCell ref="R158:R163"/>
    <mergeCell ref="S158:S163"/>
    <mergeCell ref="T158:T163"/>
    <mergeCell ref="O160:O161"/>
    <mergeCell ref="O162:O163"/>
    <mergeCell ref="A164:A169"/>
    <mergeCell ref="B164:B169"/>
    <mergeCell ref="C164:C169"/>
    <mergeCell ref="D164:D169"/>
    <mergeCell ref="E164:E169"/>
    <mergeCell ref="F164:F169"/>
    <mergeCell ref="G164:G169"/>
    <mergeCell ref="J164:J169"/>
    <mergeCell ref="K164:K169"/>
    <mergeCell ref="L164:L169"/>
    <mergeCell ref="O164:O165"/>
    <mergeCell ref="R164:R169"/>
    <mergeCell ref="S164:S169"/>
    <mergeCell ref="T164:T169"/>
    <mergeCell ref="O166:O167"/>
    <mergeCell ref="O168:O169"/>
    <mergeCell ref="A158:A163"/>
    <mergeCell ref="B158:B163"/>
    <mergeCell ref="C158:C163"/>
    <mergeCell ref="D158:D163"/>
    <mergeCell ref="E158:E163"/>
    <mergeCell ref="F158:F163"/>
    <mergeCell ref="G158:G163"/>
    <mergeCell ref="J158:J163"/>
    <mergeCell ref="K158:K163"/>
    <mergeCell ref="L152:L157"/>
    <mergeCell ref="L158:L163"/>
    <mergeCell ref="O152:O153"/>
    <mergeCell ref="R152:R157"/>
    <mergeCell ref="S152:S157"/>
    <mergeCell ref="T152:T157"/>
    <mergeCell ref="O154:O155"/>
    <mergeCell ref="O156:O157"/>
    <mergeCell ref="A152:A157"/>
    <mergeCell ref="B152:B157"/>
    <mergeCell ref="C152:C157"/>
    <mergeCell ref="D152:D157"/>
    <mergeCell ref="E152:E157"/>
    <mergeCell ref="F152:F157"/>
    <mergeCell ref="G152:G157"/>
    <mergeCell ref="J152:J157"/>
    <mergeCell ref="K152:K157"/>
    <mergeCell ref="S140:S145"/>
    <mergeCell ref="T140:T145"/>
    <mergeCell ref="O142:O143"/>
    <mergeCell ref="O144:O145"/>
    <mergeCell ref="A146:A151"/>
    <mergeCell ref="B146:B151"/>
    <mergeCell ref="C146:C151"/>
    <mergeCell ref="D146:D151"/>
    <mergeCell ref="E146:E151"/>
    <mergeCell ref="F146:F151"/>
    <mergeCell ref="G146:G151"/>
    <mergeCell ref="J146:J151"/>
    <mergeCell ref="K146:K151"/>
    <mergeCell ref="L146:L151"/>
    <mergeCell ref="O146:O147"/>
    <mergeCell ref="R146:R151"/>
    <mergeCell ref="S146:S151"/>
    <mergeCell ref="T146:T151"/>
    <mergeCell ref="O148:O149"/>
    <mergeCell ref="O150:O151"/>
    <mergeCell ref="A140:A145"/>
    <mergeCell ref="J140:J145"/>
    <mergeCell ref="K140:K145"/>
    <mergeCell ref="L140:L145"/>
    <mergeCell ref="O140:O141"/>
    <mergeCell ref="R140:R145"/>
    <mergeCell ref="B116:B121"/>
    <mergeCell ref="C116:C121"/>
    <mergeCell ref="D116:D121"/>
    <mergeCell ref="B140:B145"/>
    <mergeCell ref="C140:C145"/>
    <mergeCell ref="D140:D145"/>
    <mergeCell ref="E140:E145"/>
    <mergeCell ref="F140:F145"/>
    <mergeCell ref="G140:G145"/>
    <mergeCell ref="R116:R121"/>
    <mergeCell ref="E116:E121"/>
    <mergeCell ref="F116:F121"/>
    <mergeCell ref="G116:G121"/>
    <mergeCell ref="J116:J121"/>
    <mergeCell ref="K116:K121"/>
    <mergeCell ref="B128:B133"/>
    <mergeCell ref="C128:C133"/>
    <mergeCell ref="D128:D133"/>
    <mergeCell ref="E128:E133"/>
    <mergeCell ref="F128:F133"/>
    <mergeCell ref="G128:G133"/>
    <mergeCell ref="J128:J133"/>
    <mergeCell ref="O116:O117"/>
    <mergeCell ref="S116:S121"/>
    <mergeCell ref="T116:T121"/>
    <mergeCell ref="O118:O119"/>
    <mergeCell ref="O120:O121"/>
    <mergeCell ref="A122:A127"/>
    <mergeCell ref="B122:B127"/>
    <mergeCell ref="C122:C127"/>
    <mergeCell ref="D122:D127"/>
    <mergeCell ref="E122:E127"/>
    <mergeCell ref="F122:F127"/>
    <mergeCell ref="G122:G127"/>
    <mergeCell ref="J122:J127"/>
    <mergeCell ref="K122:K127"/>
    <mergeCell ref="L122:L127"/>
    <mergeCell ref="O122:O123"/>
    <mergeCell ref="R122:R127"/>
    <mergeCell ref="S122:S127"/>
    <mergeCell ref="T122:T127"/>
    <mergeCell ref="O124:O125"/>
    <mergeCell ref="O126:O127"/>
    <mergeCell ref="A116:A121"/>
    <mergeCell ref="R104:R109"/>
    <mergeCell ref="S104:S109"/>
    <mergeCell ref="T104:T109"/>
    <mergeCell ref="O106:O107"/>
    <mergeCell ref="O108:O109"/>
    <mergeCell ref="A110:A115"/>
    <mergeCell ref="B110:B115"/>
    <mergeCell ref="C110:C115"/>
    <mergeCell ref="D110:D115"/>
    <mergeCell ref="E110:E115"/>
    <mergeCell ref="F110:F115"/>
    <mergeCell ref="G110:G115"/>
    <mergeCell ref="J110:J115"/>
    <mergeCell ref="K110:K115"/>
    <mergeCell ref="L110:L115"/>
    <mergeCell ref="O110:O111"/>
    <mergeCell ref="R110:R115"/>
    <mergeCell ref="S110:S115"/>
    <mergeCell ref="T110:T115"/>
    <mergeCell ref="O112:O113"/>
    <mergeCell ref="O114:O115"/>
    <mergeCell ref="A104:A109"/>
    <mergeCell ref="B104:B109"/>
    <mergeCell ref="C104:C109"/>
    <mergeCell ref="R92:R97"/>
    <mergeCell ref="S92:S97"/>
    <mergeCell ref="T92:T97"/>
    <mergeCell ref="O94:O95"/>
    <mergeCell ref="O96:O97"/>
    <mergeCell ref="A98:A103"/>
    <mergeCell ref="B98:B103"/>
    <mergeCell ref="C98:C103"/>
    <mergeCell ref="D98:D103"/>
    <mergeCell ref="E98:E103"/>
    <mergeCell ref="F98:F103"/>
    <mergeCell ref="G98:G103"/>
    <mergeCell ref="J98:J103"/>
    <mergeCell ref="K98:K103"/>
    <mergeCell ref="L98:L103"/>
    <mergeCell ref="O98:O99"/>
    <mergeCell ref="R98:R103"/>
    <mergeCell ref="S98:S103"/>
    <mergeCell ref="T98:T103"/>
    <mergeCell ref="O100:O101"/>
    <mergeCell ref="O102:O103"/>
    <mergeCell ref="A92:A97"/>
    <mergeCell ref="B92:B97"/>
    <mergeCell ref="L92:L97"/>
    <mergeCell ref="S80:S85"/>
    <mergeCell ref="T80:T85"/>
    <mergeCell ref="O82:O83"/>
    <mergeCell ref="O84:O85"/>
    <mergeCell ref="A86:A91"/>
    <mergeCell ref="B86:B91"/>
    <mergeCell ref="C86:C91"/>
    <mergeCell ref="D86:D91"/>
    <mergeCell ref="E86:E91"/>
    <mergeCell ref="F86:F91"/>
    <mergeCell ref="G86:G91"/>
    <mergeCell ref="J86:J91"/>
    <mergeCell ref="K86:K91"/>
    <mergeCell ref="L86:L91"/>
    <mergeCell ref="O86:O87"/>
    <mergeCell ref="R86:R91"/>
    <mergeCell ref="S86:S91"/>
    <mergeCell ref="T86:T91"/>
    <mergeCell ref="O88:O89"/>
    <mergeCell ref="O90:O91"/>
    <mergeCell ref="A80:A85"/>
    <mergeCell ref="B80:B85"/>
    <mergeCell ref="C80:C85"/>
    <mergeCell ref="D80:D85"/>
    <mergeCell ref="R80:R85"/>
    <mergeCell ref="L8:L13"/>
    <mergeCell ref="L26:L31"/>
    <mergeCell ref="O10:O11"/>
    <mergeCell ref="O12:O13"/>
    <mergeCell ref="O8:O9"/>
    <mergeCell ref="B14:B19"/>
    <mergeCell ref="C14:C19"/>
    <mergeCell ref="D14:D19"/>
    <mergeCell ref="E14:E19"/>
    <mergeCell ref="F14:F19"/>
    <mergeCell ref="L14:L19"/>
    <mergeCell ref="G14:G19"/>
    <mergeCell ref="O56:O57"/>
    <mergeCell ref="R56:R61"/>
    <mergeCell ref="D56:D61"/>
    <mergeCell ref="L20:L25"/>
    <mergeCell ref="J8:J13"/>
    <mergeCell ref="K8:K13"/>
    <mergeCell ref="B26:B31"/>
    <mergeCell ref="C26:C31"/>
    <mergeCell ref="D26:D31"/>
    <mergeCell ref="E26:E31"/>
    <mergeCell ref="L80:L85"/>
    <mergeCell ref="O80:O81"/>
    <mergeCell ref="A8:A13"/>
    <mergeCell ref="A14:A19"/>
    <mergeCell ref="A20:A25"/>
    <mergeCell ref="A26:A31"/>
    <mergeCell ref="K26:K31"/>
    <mergeCell ref="B20:B25"/>
    <mergeCell ref="C20:C25"/>
    <mergeCell ref="D20:D25"/>
    <mergeCell ref="E20:E25"/>
    <mergeCell ref="F20:F25"/>
    <mergeCell ref="G20:G25"/>
    <mergeCell ref="K14:K19"/>
    <mergeCell ref="G26:G31"/>
    <mergeCell ref="J26:J31"/>
    <mergeCell ref="J20:J25"/>
    <mergeCell ref="K20:K25"/>
    <mergeCell ref="J14:J19"/>
    <mergeCell ref="F26:F31"/>
    <mergeCell ref="A38:A43"/>
    <mergeCell ref="B38:B43"/>
    <mergeCell ref="C38:C43"/>
    <mergeCell ref="D38:D43"/>
    <mergeCell ref="E38:E43"/>
    <mergeCell ref="T26:T31"/>
    <mergeCell ref="O28:O29"/>
    <mergeCell ref="O30:O31"/>
    <mergeCell ref="O14:O15"/>
    <mergeCell ref="R14:R19"/>
    <mergeCell ref="S14:S19"/>
    <mergeCell ref="T14:T19"/>
    <mergeCell ref="O16:O17"/>
    <mergeCell ref="O18:O19"/>
    <mergeCell ref="T20:T25"/>
    <mergeCell ref="O22:O23"/>
    <mergeCell ref="O24:O25"/>
    <mergeCell ref="O20:O21"/>
    <mergeCell ref="R20:R25"/>
    <mergeCell ref="S20:S25"/>
    <mergeCell ref="O26:O27"/>
    <mergeCell ref="R26:R31"/>
    <mergeCell ref="S26:S31"/>
    <mergeCell ref="T2:T7"/>
    <mergeCell ref="O4:O5"/>
    <mergeCell ref="O6:O7"/>
    <mergeCell ref="B8:B13"/>
    <mergeCell ref="C8:C13"/>
    <mergeCell ref="D8:D13"/>
    <mergeCell ref="E8:E13"/>
    <mergeCell ref="F8:F13"/>
    <mergeCell ref="G8:G13"/>
    <mergeCell ref="J2:J7"/>
    <mergeCell ref="K2:K7"/>
    <mergeCell ref="L2:L7"/>
    <mergeCell ref="O2:O3"/>
    <mergeCell ref="R2:R7"/>
    <mergeCell ref="S2:S7"/>
    <mergeCell ref="T8:T13"/>
    <mergeCell ref="R8:R13"/>
    <mergeCell ref="S8:S13"/>
    <mergeCell ref="J32:J37"/>
    <mergeCell ref="K32:K37"/>
    <mergeCell ref="L32:L37"/>
    <mergeCell ref="H1:I1"/>
    <mergeCell ref="M1:N1"/>
    <mergeCell ref="O1:Q1"/>
    <mergeCell ref="A2:A7"/>
    <mergeCell ref="B2:B7"/>
    <mergeCell ref="C2:C7"/>
    <mergeCell ref="D2:D7"/>
    <mergeCell ref="E2:E7"/>
    <mergeCell ref="F2:F7"/>
    <mergeCell ref="G2:G7"/>
    <mergeCell ref="A32:A37"/>
    <mergeCell ref="B32:B37"/>
    <mergeCell ref="C32:C37"/>
    <mergeCell ref="D32:D37"/>
    <mergeCell ref="E32:E37"/>
    <mergeCell ref="O32:O33"/>
    <mergeCell ref="O38:O39"/>
    <mergeCell ref="R38:R43"/>
    <mergeCell ref="S38:S43"/>
    <mergeCell ref="T38:T43"/>
    <mergeCell ref="O40:O41"/>
    <mergeCell ref="O42:O43"/>
    <mergeCell ref="F38:F43"/>
    <mergeCell ref="G38:G43"/>
    <mergeCell ref="J38:J43"/>
    <mergeCell ref="K38:K43"/>
    <mergeCell ref="L38:L43"/>
    <mergeCell ref="R32:R37"/>
    <mergeCell ref="S32:S37"/>
    <mergeCell ref="T32:T37"/>
    <mergeCell ref="O34:O35"/>
    <mergeCell ref="O36:O37"/>
    <mergeCell ref="F32:F37"/>
    <mergeCell ref="G32:G37"/>
    <mergeCell ref="A50:A55"/>
    <mergeCell ref="B50:B55"/>
    <mergeCell ref="C50:C55"/>
    <mergeCell ref="D50:D55"/>
    <mergeCell ref="E50:E55"/>
    <mergeCell ref="O44:O45"/>
    <mergeCell ref="R44:R49"/>
    <mergeCell ref="S44:S49"/>
    <mergeCell ref="T44:T49"/>
    <mergeCell ref="O46:O47"/>
    <mergeCell ref="O48:O49"/>
    <mergeCell ref="F44:F49"/>
    <mergeCell ref="G44:G49"/>
    <mergeCell ref="J44:J49"/>
    <mergeCell ref="K44:K49"/>
    <mergeCell ref="L44:L49"/>
    <mergeCell ref="A44:A49"/>
    <mergeCell ref="B44:B49"/>
    <mergeCell ref="C44:C49"/>
    <mergeCell ref="D44:D49"/>
    <mergeCell ref="E44:E49"/>
    <mergeCell ref="O50:O51"/>
    <mergeCell ref="R50:R55"/>
    <mergeCell ref="S50:S55"/>
    <mergeCell ref="K62:K67"/>
    <mergeCell ref="T50:T55"/>
    <mergeCell ref="O52:O53"/>
    <mergeCell ref="O54:O55"/>
    <mergeCell ref="F50:F55"/>
    <mergeCell ref="G50:G55"/>
    <mergeCell ref="J50:J55"/>
    <mergeCell ref="K50:K55"/>
    <mergeCell ref="L50:L55"/>
    <mergeCell ref="S56:S61"/>
    <mergeCell ref="T56:T61"/>
    <mergeCell ref="O58:O59"/>
    <mergeCell ref="O60:O61"/>
    <mergeCell ref="L62:L67"/>
    <mergeCell ref="O62:O63"/>
    <mergeCell ref="R62:R67"/>
    <mergeCell ref="S62:S67"/>
    <mergeCell ref="T62:T67"/>
    <mergeCell ref="O64:O65"/>
    <mergeCell ref="O66:O67"/>
    <mergeCell ref="A56:A61"/>
    <mergeCell ref="B56:B61"/>
    <mergeCell ref="L56:L61"/>
    <mergeCell ref="C56:C61"/>
    <mergeCell ref="E56:E61"/>
    <mergeCell ref="F56:F61"/>
    <mergeCell ref="G56:G61"/>
    <mergeCell ref="J56:J61"/>
    <mergeCell ref="K56:K61"/>
    <mergeCell ref="A62:A67"/>
    <mergeCell ref="B62:B67"/>
    <mergeCell ref="C62:C67"/>
    <mergeCell ref="D62:D67"/>
    <mergeCell ref="E62:E67"/>
    <mergeCell ref="F62:F67"/>
    <mergeCell ref="G62:G67"/>
    <mergeCell ref="J62:J67"/>
    <mergeCell ref="A68:A73"/>
    <mergeCell ref="B68:B73"/>
    <mergeCell ref="C68:C73"/>
    <mergeCell ref="D68:D73"/>
    <mergeCell ref="E68:E73"/>
    <mergeCell ref="F68:F73"/>
    <mergeCell ref="G68:G73"/>
    <mergeCell ref="J68:J73"/>
    <mergeCell ref="K68:K73"/>
    <mergeCell ref="L68:L73"/>
    <mergeCell ref="O68:O69"/>
    <mergeCell ref="R68:R73"/>
    <mergeCell ref="S68:S73"/>
    <mergeCell ref="T68:T73"/>
    <mergeCell ref="O70:O71"/>
    <mergeCell ref="O72:O73"/>
    <mergeCell ref="L74:L79"/>
    <mergeCell ref="O74:O75"/>
    <mergeCell ref="R74:R79"/>
    <mergeCell ref="S74:S79"/>
    <mergeCell ref="T74:T79"/>
    <mergeCell ref="O76:O77"/>
    <mergeCell ref="O78:O79"/>
    <mergeCell ref="A74:A79"/>
    <mergeCell ref="B74:B79"/>
    <mergeCell ref="C74:C79"/>
    <mergeCell ref="D74:D79"/>
    <mergeCell ref="E74:E79"/>
    <mergeCell ref="F74:F79"/>
    <mergeCell ref="G74:G79"/>
    <mergeCell ref="J74:J79"/>
    <mergeCell ref="K74:K79"/>
    <mergeCell ref="E80:E85"/>
    <mergeCell ref="F80:F85"/>
    <mergeCell ref="G80:G85"/>
    <mergeCell ref="J80:J85"/>
    <mergeCell ref="L128:L133"/>
    <mergeCell ref="O128:O129"/>
    <mergeCell ref="O92:O93"/>
    <mergeCell ref="C92:C97"/>
    <mergeCell ref="D92:D97"/>
    <mergeCell ref="E92:E97"/>
    <mergeCell ref="F92:F97"/>
    <mergeCell ref="G92:G97"/>
    <mergeCell ref="J92:J97"/>
    <mergeCell ref="K92:K97"/>
    <mergeCell ref="L104:L109"/>
    <mergeCell ref="O104:O105"/>
    <mergeCell ref="D104:D109"/>
    <mergeCell ref="E104:E109"/>
    <mergeCell ref="F104:F109"/>
    <mergeCell ref="G104:G109"/>
    <mergeCell ref="J104:J109"/>
    <mergeCell ref="K80:K85"/>
    <mergeCell ref="K104:K109"/>
    <mergeCell ref="L116:L121"/>
    <mergeCell ref="S128:S133"/>
    <mergeCell ref="T128:T133"/>
    <mergeCell ref="O130:O131"/>
    <mergeCell ref="O132:O133"/>
    <mergeCell ref="A134:A139"/>
    <mergeCell ref="B134:B139"/>
    <mergeCell ref="C134:C139"/>
    <mergeCell ref="D134:D139"/>
    <mergeCell ref="E134:E139"/>
    <mergeCell ref="F134:F139"/>
    <mergeCell ref="G134:G139"/>
    <mergeCell ref="J134:J139"/>
    <mergeCell ref="K134:K139"/>
    <mergeCell ref="L134:L139"/>
    <mergeCell ref="O134:O135"/>
    <mergeCell ref="R134:R139"/>
    <mergeCell ref="S134:S139"/>
    <mergeCell ref="T134:T139"/>
    <mergeCell ref="O136:O137"/>
    <mergeCell ref="O138:O139"/>
    <mergeCell ref="A128:A133"/>
    <mergeCell ref="K128:K133"/>
    <mergeCell ref="R128:R133"/>
  </mergeCells>
  <dataValidations count="11">
    <dataValidation type="list" allowBlank="1" showInputMessage="1" showErrorMessage="1" promptTitle="Clase de Medición" prompt="Gestión: El indicador demuestra el desempeño del proceso (Bueno / Malo)._x000a_Estadístico: El indicador describe ciertos comportamientos o características del proceso o producto." sqref="D2:D79 D86:D169">
      <formula1>"GESTIÓN,ESTADÍSTICO"</formula1>
    </dataValidation>
    <dataValidation type="list" allowBlank="1" showInputMessage="1" showErrorMessage="1" promptTitle="Tipo de Indicador" prompt="De acuerdo a la clasificación de los indicadores (Eficacia, Eficiencia, Efectividad) definir qué clase de indicador se está documentando." sqref="F2:F169">
      <formula1>"EFICACIA,EFICIENCIA,EFECTIVIDAD,NA"</formula1>
    </dataValidation>
    <dataValidation type="list" allowBlank="1" showInputMessage="1" showErrorMessage="1" promptTitle="Tendencia del Indicador" prompt="Positivo(+):Identifique si la meta del indicador siempre está en el aumento de sus valores absolutos._x000a_Negativo(-): Identifique si la meta del indicador siempre en la disminución de sus valores absolutos." sqref="G2:G79 G86:G169">
      <formula1>"POSITIVA,NEGATIVA,NA"</formula1>
    </dataValidation>
    <dataValidation allowBlank="1" showInputMessage="1" showErrorMessage="1" promptTitle="Nombre del Indicador" prompt="Identificación del indicador, calificativo que considere de acuerdo al objetivo y naturaleza del indicador." sqref="C68 B68:B79 C74 C62 B86:B97 C86 C56 C50 C44 C38 C32 C26 C20 B8:B25 C14 C8 C2 C92 C98 C110 C104 C116 C122 C128 B128:B139 C134 C140 C146 C152 C158 C164"/>
    <dataValidation allowBlank="1" showInputMessage="1" showErrorMessage="1" promptTitle="Variable de cálculo" prompt="Deben explicarse y/o describirse cada una de las variables que se utilizan en el cálculo del indicador." sqref="I2:I3 I38:I79 I32:I34 I26:I27 I8:I22 I86:I169"/>
    <dataValidation allowBlank="1" showInputMessage="1" showErrorMessage="1" promptTitle="Unidad de medida" prompt="Identificación de la forma como se expresa el valor determinado." sqref="K2:K79 K86:K169"/>
    <dataValidation allowBlank="1" showInputMessage="1" showErrorMessage="1" promptTitle="Crítico" prompt="Rango en el cual no es deseable que se encuentre el indicador, ya que evidencia incumplimiento en el objetivo, se debe generar una acción correctiva inmediatamente." sqref="Q72:Q73 Q78:Q79 Q66:Q67 Q90:Q91 Q84:Q85 Q60:Q61 Q54:Q55 Q48:Q49 Q42:Q43 Q36:Q37 Q30:Q31 Q24:Q25 Q18:Q19 Q12:Q13 Q6:Q7 Q96:Q97 Q102:Q103 Q114:Q115 Q108:Q109 Q120:Q121 Q126:Q127 Q132:Q133 Q138:Q139 Q144:Q145 Q150:Q151 Q156:Q157 Q162:Q163 Q168:Q169"/>
    <dataValidation allowBlank="1" showInputMessage="1" showErrorMessage="1" promptTitle="Aceptable" prompt="Rango aceptable en el que se encuentra el indicador, ya que evidencia un cumplimiento aceptable en el objetivo, se debe generar una acción correctiva y/o preventiva dependiendo del análisis y decisión del líder del proceso." sqref="Q70:Q71 Q76:Q77 Q64:Q65 Q88:Q89 Q82:Q83 Q58:Q59 Q52:Q53 Q46:Q47 Q40:Q41 Q34:Q35 Q28:Q29 Q22:Q23 Q16:Q17 Q10:Q11 Q4:Q5 Q94:Q95 Q100:Q101 Q112:Q113 Q106:Q107 Q118:Q119 Q124:Q125 Q130:Q131 Q136:Q137 Q142:Q143 Q148:Q149 Q154:Q155 Q160:Q161 Q166:Q167"/>
    <dataValidation allowBlank="1" showInputMessage="1" showErrorMessage="1" promptTitle="Satisfactorio" prompt="Rango satisfactorio en el que se encuentra el indicador, ya que evidencia un grado de cumplimiento elevado en el objetivo." sqref="Q68:Q69 Q74:Q75 Q62:Q63 Q86:Q87 Q80:Q81 Q56:Q57 Q50:Q51 Q44:Q45 Q38:Q39 Q32:Q33 Q26:Q27 Q20:Q21 Q14:Q15 Q8:Q9 Q2:Q3 Q92:Q93 Q98:Q99 Q110:Q111 Q104:Q105 Q116:Q117 Q122:Q123 Q128:Q129 Q134:Q135 Q140:Q141 Q146:Q147 Q152:Q153 Q158:Q159 Q164:Q165"/>
    <dataValidation allowBlank="1" showInputMessage="1" showErrorMessage="1" promptTitle="Fuente de datos" prompt="Establecer de donde se origina la información. Con que datos, en que fuente y en que unidades se consigue la información." sqref="N2:N3 N38:N79 N32:N34 N26:N27 N8:N21 N86:N169"/>
    <dataValidation allowBlank="1" showInputMessage="1" showErrorMessage="1" promptTitle="Formula" prompt="Fórmula matemática por medio del cual el indicador se determina." sqref="J56:J67 J86:J91 J104:J109 J116:J127 J134:J169"/>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workbookViewId="0">
      <selection activeCell="D8" sqref="D8"/>
    </sheetView>
  </sheetViews>
  <sheetFormatPr baseColWidth="10" defaultRowHeight="15" x14ac:dyDescent="0.25"/>
  <cols>
    <col min="1" max="1" width="44.85546875" customWidth="1"/>
    <col min="2" max="2" width="32.28515625" customWidth="1"/>
  </cols>
  <sheetData>
    <row r="2" spans="1:3" ht="15.75" thickBot="1" x14ac:dyDescent="0.3"/>
    <row r="3" spans="1:3" ht="15.75" thickBot="1" x14ac:dyDescent="0.3">
      <c r="A3" s="116" t="s">
        <v>352</v>
      </c>
      <c r="B3" s="116" t="s">
        <v>353</v>
      </c>
    </row>
    <row r="4" spans="1:3" ht="16.5" thickTop="1" thickBot="1" x14ac:dyDescent="0.3">
      <c r="A4" s="117" t="s">
        <v>7</v>
      </c>
      <c r="B4" s="118" t="s">
        <v>99</v>
      </c>
      <c r="C4" t="s">
        <v>358</v>
      </c>
    </row>
    <row r="5" spans="1:3" ht="15.75" thickBot="1" x14ac:dyDescent="0.3">
      <c r="A5" s="119" t="s">
        <v>8</v>
      </c>
      <c r="B5" s="120" t="s">
        <v>354</v>
      </c>
      <c r="C5" t="s">
        <v>358</v>
      </c>
    </row>
    <row r="6" spans="1:3" ht="15.75" thickBot="1" x14ac:dyDescent="0.3">
      <c r="A6" s="121" t="s">
        <v>9</v>
      </c>
      <c r="B6" s="122" t="s">
        <v>355</v>
      </c>
      <c r="C6" t="s">
        <v>358</v>
      </c>
    </row>
    <row r="7" spans="1:3" ht="15.75" thickBot="1" x14ac:dyDescent="0.3">
      <c r="A7" s="119" t="s">
        <v>10</v>
      </c>
      <c r="B7" s="120" t="s">
        <v>209</v>
      </c>
      <c r="C7" t="s">
        <v>358</v>
      </c>
    </row>
    <row r="8" spans="1:3" ht="15.75" thickBot="1" x14ac:dyDescent="0.3">
      <c r="A8" s="121" t="s">
        <v>11</v>
      </c>
      <c r="B8" s="122" t="s">
        <v>354</v>
      </c>
      <c r="C8" t="s">
        <v>358</v>
      </c>
    </row>
    <row r="9" spans="1:3" ht="15.75" thickBot="1" x14ac:dyDescent="0.3">
      <c r="A9" s="119" t="s">
        <v>12</v>
      </c>
      <c r="B9" s="120" t="s">
        <v>99</v>
      </c>
      <c r="C9" t="s">
        <v>358</v>
      </c>
    </row>
    <row r="10" spans="1:3" ht="15.75" thickBot="1" x14ac:dyDescent="0.3">
      <c r="A10" s="121" t="s">
        <v>13</v>
      </c>
      <c r="B10" s="122" t="s">
        <v>209</v>
      </c>
      <c r="C10" t="s">
        <v>358</v>
      </c>
    </row>
    <row r="11" spans="1:3" ht="15.75" thickBot="1" x14ac:dyDescent="0.3">
      <c r="A11" s="119" t="s">
        <v>14</v>
      </c>
      <c r="B11" s="120" t="s">
        <v>209</v>
      </c>
      <c r="C11" s="115"/>
    </row>
    <row r="12" spans="1:3" ht="15.75" thickBot="1" x14ac:dyDescent="0.3">
      <c r="A12" s="121" t="s">
        <v>356</v>
      </c>
      <c r="B12" s="122" t="s">
        <v>209</v>
      </c>
      <c r="C12" t="s">
        <v>358</v>
      </c>
    </row>
    <row r="13" spans="1:3" ht="15.75" thickBot="1" x14ac:dyDescent="0.3">
      <c r="A13" s="119" t="s">
        <v>232</v>
      </c>
      <c r="B13" s="120" t="s">
        <v>209</v>
      </c>
      <c r="C13" t="s">
        <v>358</v>
      </c>
    </row>
    <row r="14" spans="1:3" ht="15.75" thickBot="1" x14ac:dyDescent="0.3">
      <c r="A14" s="121" t="s">
        <v>17</v>
      </c>
      <c r="B14" s="122" t="s">
        <v>209</v>
      </c>
      <c r="C14" s="115"/>
    </row>
    <row r="15" spans="1:3" ht="15.75" thickBot="1" x14ac:dyDescent="0.3">
      <c r="A15" s="119" t="s">
        <v>18</v>
      </c>
      <c r="B15" s="120" t="s">
        <v>209</v>
      </c>
      <c r="C15" s="115"/>
    </row>
    <row r="16" spans="1:3" ht="15.75" thickBot="1" x14ac:dyDescent="0.3">
      <c r="A16" s="121" t="s">
        <v>31</v>
      </c>
      <c r="B16" s="122" t="s">
        <v>357</v>
      </c>
      <c r="C16" t="s">
        <v>358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Desempeño P</vt:lpstr>
      <vt:lpstr>Tablas</vt:lpstr>
      <vt:lpstr>Fichas técnicas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lillar</dc:creator>
  <cp:lastModifiedBy>Loteria de Bogota</cp:lastModifiedBy>
  <dcterms:created xsi:type="dcterms:W3CDTF">2018-08-24T14:35:50Z</dcterms:created>
  <dcterms:modified xsi:type="dcterms:W3CDTF">2020-08-27T19:34:18Z</dcterms:modified>
</cp:coreProperties>
</file>